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95" windowWidth="19440" windowHeight="11070"/>
  </bookViews>
  <sheets>
    <sheet name="ФУ" sheetId="2" r:id="rId1"/>
    <sheet name="ГРБС." sheetId="3" r:id="rId2"/>
  </sheets>
  <calcPr calcId="145621"/>
</workbook>
</file>

<file path=xl/calcChain.xml><?xml version="1.0" encoding="utf-8"?>
<calcChain xmlns="http://schemas.openxmlformats.org/spreadsheetml/2006/main">
  <c r="AX12" i="3" l="1"/>
  <c r="AX13" i="3"/>
  <c r="AX11" i="3"/>
  <c r="AX10" i="3"/>
  <c r="AX9" i="3"/>
  <c r="Z9" i="3" l="1"/>
  <c r="Z10" i="3"/>
  <c r="Z11" i="3"/>
  <c r="Z12" i="3"/>
  <c r="Z13" i="3"/>
  <c r="K10" i="3" l="1"/>
  <c r="O10" i="3"/>
  <c r="S10" i="3"/>
  <c r="K11" i="3"/>
  <c r="K12" i="3"/>
  <c r="O12" i="3"/>
  <c r="K13" i="3"/>
  <c r="O13" i="3"/>
  <c r="S13" i="3"/>
  <c r="AF13" i="3" l="1"/>
  <c r="W13" i="3"/>
  <c r="G13" i="3"/>
  <c r="D13" i="3"/>
  <c r="AF12" i="3"/>
  <c r="W12" i="3"/>
  <c r="G12" i="3"/>
  <c r="D12" i="3"/>
  <c r="AF11" i="3"/>
  <c r="G11" i="3"/>
  <c r="D11" i="3"/>
  <c r="AF10" i="3"/>
  <c r="W10" i="3"/>
  <c r="G10" i="3"/>
  <c r="D10" i="3"/>
  <c r="AF9" i="3"/>
  <c r="G9" i="3"/>
  <c r="D9" i="3"/>
</calcChain>
</file>

<file path=xl/sharedStrings.xml><?xml version="1.0" encoding="utf-8"?>
<sst xmlns="http://schemas.openxmlformats.org/spreadsheetml/2006/main" count="142" uniqueCount="81">
  <si>
    <t>№ п/п</t>
  </si>
  <si>
    <t>Качество планирования</t>
  </si>
  <si>
    <t>Внесение изменений в сводную бюджетную роспись по расходам</t>
  </si>
  <si>
    <t>Внесение изменений в годовой план по платным услугам</t>
  </si>
  <si>
    <t>Исполнение бюджета по доходам</t>
  </si>
  <si>
    <t>Отклонение от прогнозируемых объемов поступления доходов, администрируемых главными администраторами доходов</t>
  </si>
  <si>
    <t>Отклонение показателей кассового плана по доходам от платной деятельности, администрируемых главными администраторами доходов</t>
  </si>
  <si>
    <t>Исполнение бюджетных ассигнований по целевым безвозмездным поступлениям, за исключением субвенций и добровольных пожертвований</t>
  </si>
  <si>
    <t>Внесение изменений в показатели кассового плана по кассовым выплатам без учета расходов, осуществляемых за счет целевых безвозмездных поступлений</t>
  </si>
  <si>
    <t>Наличие фактов отказа в санкционировании оплаты денежных обязательств по причинам несоответствия бюджетной смете, противоречия бюджетному законодательству, превышения остатков на лицевом счете</t>
  </si>
  <si>
    <t>Учет и отчетность</t>
  </si>
  <si>
    <t>Наличие фактов просроченной кредиторской задолженности по данным формы 0503387</t>
  </si>
  <si>
    <t>Обнародование результатов выполнения муниципального задания на официальном сайте администрации города Слободского</t>
  </si>
  <si>
    <t>Своевременность представления бюджетной и бухгалтерской отчетности в финансовое управление администрации города Слободского</t>
  </si>
  <si>
    <t xml:space="preserve">Своевременность выполнения мероприятий, утвержденных постановлением администрации города Слободского о бюджете города на очередной финансовый год и плановый период </t>
  </si>
  <si>
    <t>количество уведомлений об изменений бюджетных ассигнований</t>
  </si>
  <si>
    <t>расчет показателя</t>
  </si>
  <si>
    <t>значение показателя</t>
  </si>
  <si>
    <t>количество изменений в планы по платным услугам</t>
  </si>
  <si>
    <t>фактически поступившие доходы за отчетный период</t>
  </si>
  <si>
    <t>уточненный объём по доходам</t>
  </si>
  <si>
    <t>планируемое поступление доходов по кассовому плану</t>
  </si>
  <si>
    <t>кассовые расходы за исключением субвенций и добровольных пожертвований</t>
  </si>
  <si>
    <t xml:space="preserve">поступившее финансирование за исключением субвенций и добровольных пожертвований </t>
  </si>
  <si>
    <t>количество заявок (изменений заявок) в кассовый план по выплатам</t>
  </si>
  <si>
    <t>объём просроченной кредиторской задолженности</t>
  </si>
  <si>
    <t>нарушение сроков представления отчетности</t>
  </si>
  <si>
    <t>нарушение сроков выполнения мероприятий</t>
  </si>
  <si>
    <t>Наименование ГРБС</t>
  </si>
  <si>
    <t>Проведение публичных слушаний по проекту бюджета города на очередной финансовый год и плановый период</t>
  </si>
  <si>
    <t>Своевременность внесения на рассмотрение Слободской городской Думы проекта бюджета города на очередной финансовый год и плановый период</t>
  </si>
  <si>
    <t xml:space="preserve">Полнота представления в Слободскую городскую Думу материалов и документов, вносимых одновременно с проектом бюджета города на очередной финансовый год и плановый период </t>
  </si>
  <si>
    <t>Своевременность составления и утверждения сводной бюджетной росписи бюджета города на очередной финансовый год и плановый период</t>
  </si>
  <si>
    <t>Отклонение фактического дефицита бюджета города от планового</t>
  </si>
  <si>
    <t>Своевременность выполнения мероприятий, установленных постановлением администрации города Слободского о мерах по выполнению решения Слободской городской Думы о бюджете города на очередной финансовый год и плановый период</t>
  </si>
  <si>
    <t>наличие замечаний  контрольно-счетной комиссии</t>
  </si>
  <si>
    <t>Сроки внесения на рассмотрение Слободской городской Думы проекта бюджета города на очередной финансовый год и плановый период</t>
  </si>
  <si>
    <t>Сроки составления и утверждения сводной бюджетной росписи бюджета города на очередной финансовый год и плановый период</t>
  </si>
  <si>
    <t>плановое значение дефицита на конец отчетного периода</t>
  </si>
  <si>
    <t>факты нарушения сроков мероприятий</t>
  </si>
  <si>
    <t>ПОКАЗАТЕЛИ</t>
  </si>
  <si>
    <t>оценки качества финансового менеджмента, осуществляемого главными распорядителями средств бюджета города Слободского</t>
  </si>
  <si>
    <t xml:space="preserve">оценки качества финансового менеджмента, осуществляемого финансовым управлением </t>
  </si>
  <si>
    <t>Слободская городская Дума</t>
  </si>
  <si>
    <t xml:space="preserve">Финансовое управление администрации города Слободского </t>
  </si>
  <si>
    <t>Муниципальное казенное учреждение «Слободская городская библиотека им.А.Грина»</t>
  </si>
  <si>
    <t>Администрация города Слободского Кировской области</t>
  </si>
  <si>
    <t>ИТОГО баллов</t>
  </si>
  <si>
    <t>Наименование показателя</t>
  </si>
  <si>
    <t>Наименование целевого значения</t>
  </si>
  <si>
    <t>Значение целевого показателя</t>
  </si>
  <si>
    <t>Бальная оценка</t>
  </si>
  <si>
    <t>проведены</t>
  </si>
  <si>
    <t>без нарушения сроков</t>
  </si>
  <si>
    <t>нет</t>
  </si>
  <si>
    <t>в установленные сроки</t>
  </si>
  <si>
    <t>Управление дебиторской задолженностью по доходам</t>
  </si>
  <si>
    <t>объём дебиторской задолженности по доходам на конец года</t>
  </si>
  <si>
    <t>объём дебиторской задолженности по доходам на начало года</t>
  </si>
  <si>
    <t xml:space="preserve">Управление кредиторской задолженностью </t>
  </si>
  <si>
    <t>объём кредиторской задолженности по расходам на конец года</t>
  </si>
  <si>
    <t>объём кредиторской задолженности по расходам на начало года</t>
  </si>
  <si>
    <t>Контроль и аудит</t>
  </si>
  <si>
    <t>Наличие фактов нецелевого использования бюджетных средств, выявленные органами финансового контроля</t>
  </si>
  <si>
    <t>Наличие фактов неэффективного использования бюджетных средств, выявленные органами финансового контроля</t>
  </si>
  <si>
    <t>Наличие фактов неправомерного использования бюджетных средств, выявленные органами финансового контроля</t>
  </si>
  <si>
    <t>Соблюдение законодательства Российской Федерации о размещении заказов для государственных нужд</t>
  </si>
  <si>
    <t>установлены факты нецелевого использования бюджетных средств</t>
  </si>
  <si>
    <t>установлены факты неэффективного использования бюджетных средств</t>
  </si>
  <si>
    <t>установлены факты неправомерного использования бюджетных средств</t>
  </si>
  <si>
    <t>установлены факты нарушения законодательства РФ о размещении заказов для государственных нужд</t>
  </si>
  <si>
    <t>Муниципальное казенное учреждение "Отдел образования и молодежной политики администрации города Слободского"</t>
  </si>
  <si>
    <t>количество отказов в санкционировании и оплаты денежных обязательств</t>
  </si>
  <si>
    <t>размещение отчета о выполнении муниципального задания на сайте администрации</t>
  </si>
  <si>
    <t>Начальник Финансового управления</t>
  </si>
  <si>
    <t xml:space="preserve"> </t>
  </si>
  <si>
    <t>Исполнение бюджета по расходам</t>
  </si>
  <si>
    <t>да</t>
  </si>
  <si>
    <t>фактический объём профицит на конец отчетного периода</t>
  </si>
  <si>
    <t>О.Я.Черезова</t>
  </si>
  <si>
    <t>администрации города Слободского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</si>
</sst>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" fontId="0" fillId="0" borderId="0" xfId="0" applyNumberFormat="1"/>
    <xf numFmtId="0" fontId="0" fillId="0" borderId="1" xfId="0" applyBorder="1"/>
    <xf numFmtId="0" fontId="1" fillId="0" borderId="1" xfId="0" applyFont="1" applyFill="1" applyBorder="1" applyAlignment="1">
      <alignment horizontal="justify" vertical="center" wrapText="1"/>
    </xf>
    <xf numFmtId="2" fontId="0" fillId="0" borderId="1" xfId="0" applyNumberFormat="1" applyBorder="1"/>
    <xf numFmtId="0" fontId="0" fillId="0" borderId="4" xfId="0" applyBorder="1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164" fontId="0" fillId="0" borderId="1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/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2" borderId="3" xfId="0" applyFill="1" applyBorder="1"/>
    <xf numFmtId="0" fontId="0" fillId="0" borderId="3" xfId="0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8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workbookViewId="0">
      <selection activeCell="B19" sqref="B19"/>
    </sheetView>
  </sheetViews>
  <sheetFormatPr defaultRowHeight="15" x14ac:dyDescent="0.25"/>
  <cols>
    <col min="1" max="2" width="54.85546875" customWidth="1"/>
    <col min="3" max="4" width="20" customWidth="1"/>
    <col min="5" max="6" width="18.28515625" customWidth="1"/>
    <col min="7" max="8" width="19" customWidth="1"/>
    <col min="9" max="10" width="18" customWidth="1"/>
    <col min="11" max="17" width="18.140625" customWidth="1"/>
  </cols>
  <sheetData>
    <row r="2" spans="1:16" ht="18.75" x14ac:dyDescent="0.25">
      <c r="A2" s="52" t="s">
        <v>40</v>
      </c>
      <c r="B2" s="49"/>
      <c r="C2" s="49"/>
      <c r="D2" s="49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8.75" x14ac:dyDescent="0.25">
      <c r="A3" s="52" t="s">
        <v>42</v>
      </c>
      <c r="B3" s="49"/>
      <c r="C3" s="49"/>
      <c r="D3" s="4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25">
      <c r="A4" s="52" t="s">
        <v>80</v>
      </c>
      <c r="B4" s="49"/>
      <c r="C4" s="49"/>
      <c r="D4" s="4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8.75" x14ac:dyDescent="0.25">
      <c r="B5" s="3"/>
    </row>
    <row r="6" spans="1:16" ht="33.75" customHeight="1" x14ac:dyDescent="0.25">
      <c r="A6" s="16" t="s">
        <v>48</v>
      </c>
      <c r="B6" s="16" t="s">
        <v>49</v>
      </c>
      <c r="C6" s="16" t="s">
        <v>50</v>
      </c>
      <c r="D6" s="16" t="s">
        <v>51</v>
      </c>
      <c r="E6" s="47"/>
      <c r="F6" s="48"/>
      <c r="G6" s="47"/>
      <c r="H6" s="48"/>
      <c r="I6" s="47"/>
      <c r="J6" s="48"/>
      <c r="K6" s="47"/>
      <c r="L6" s="48"/>
      <c r="M6" s="48"/>
      <c r="N6" s="48"/>
      <c r="O6" s="47"/>
      <c r="P6" s="49"/>
    </row>
    <row r="7" spans="1:16" ht="25.5" x14ac:dyDescent="0.25">
      <c r="A7" s="11" t="s">
        <v>29</v>
      </c>
      <c r="B7" s="11" t="s">
        <v>29</v>
      </c>
      <c r="C7" s="17" t="s">
        <v>52</v>
      </c>
      <c r="D7" s="17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51.75" customHeight="1" x14ac:dyDescent="0.25">
      <c r="A8" s="11" t="s">
        <v>30</v>
      </c>
      <c r="B8" s="11" t="s">
        <v>36</v>
      </c>
      <c r="C8" s="17" t="s">
        <v>53</v>
      </c>
      <c r="D8" s="17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47.25" customHeight="1" x14ac:dyDescent="0.25">
      <c r="A9" s="11" t="s">
        <v>31</v>
      </c>
      <c r="B9" s="8" t="s">
        <v>35</v>
      </c>
      <c r="C9" s="17" t="s">
        <v>54</v>
      </c>
      <c r="D9" s="17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48.75" customHeight="1" x14ac:dyDescent="0.25">
      <c r="A10" s="11" t="s">
        <v>32</v>
      </c>
      <c r="B10" s="11" t="s">
        <v>37</v>
      </c>
      <c r="C10" s="17" t="s">
        <v>55</v>
      </c>
      <c r="D10" s="17">
        <v>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5" customHeight="1" x14ac:dyDescent="0.25">
      <c r="A11" s="50" t="s">
        <v>33</v>
      </c>
      <c r="B11" s="8" t="s">
        <v>38</v>
      </c>
      <c r="C11" s="44">
        <v>10248.56</v>
      </c>
      <c r="D11" s="53">
        <v>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A12" s="51"/>
      <c r="B12" s="8" t="s">
        <v>78</v>
      </c>
      <c r="C12" s="45">
        <v>-2000.2</v>
      </c>
      <c r="D12" s="5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54" customHeight="1" x14ac:dyDescent="0.25">
      <c r="A13" s="11" t="s">
        <v>34</v>
      </c>
      <c r="B13" s="8" t="s">
        <v>39</v>
      </c>
      <c r="C13" s="17" t="s">
        <v>53</v>
      </c>
      <c r="D13" s="17"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6" spans="1:16" ht="15.75" x14ac:dyDescent="0.25">
      <c r="A16" s="42" t="s">
        <v>74</v>
      </c>
      <c r="B16" s="43" t="s">
        <v>79</v>
      </c>
    </row>
  </sheetData>
  <mergeCells count="10">
    <mergeCell ref="A11:A12"/>
    <mergeCell ref="A2:D2"/>
    <mergeCell ref="A3:D3"/>
    <mergeCell ref="A4:D4"/>
    <mergeCell ref="D11:D12"/>
    <mergeCell ref="E6:F6"/>
    <mergeCell ref="G6:H6"/>
    <mergeCell ref="I6:J6"/>
    <mergeCell ref="K6:N6"/>
    <mergeCell ref="O6:P6"/>
  </mergeCells>
  <pageMargins left="0.39370078740157483" right="0.19685039370078741" top="0.19685039370078741" bottom="0.19685039370078741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7"/>
  <sheetViews>
    <sheetView view="pageBreakPreview" topLeftCell="A4" zoomScale="90" zoomScaleNormal="100" zoomScaleSheetLayoutView="90" workbookViewId="0">
      <pane xSplit="2" ySplit="5" topLeftCell="AO9" activePane="bottomRight" state="frozen"/>
      <selection activeCell="A4" sqref="A4"/>
      <selection pane="topRight" activeCell="C4" sqref="C4"/>
      <selection pane="bottomLeft" activeCell="A9" sqref="A9"/>
      <selection pane="bottomRight" activeCell="AX21" sqref="AX21"/>
    </sheetView>
  </sheetViews>
  <sheetFormatPr defaultRowHeight="15" x14ac:dyDescent="0.25"/>
  <cols>
    <col min="1" max="1" width="6.7109375" style="6" customWidth="1"/>
    <col min="2" max="2" width="64.85546875" customWidth="1"/>
    <col min="3" max="3" width="12.42578125" style="13" customWidth="1"/>
    <col min="4" max="4" width="10.42578125" style="13" customWidth="1"/>
    <col min="5" max="5" width="10.140625" style="13" customWidth="1"/>
    <col min="6" max="6" width="10.42578125" style="13" customWidth="1"/>
    <col min="7" max="7" width="10" style="13" customWidth="1"/>
    <col min="8" max="8" width="9.5703125" style="13" customWidth="1"/>
    <col min="9" max="9" width="11.85546875" customWidth="1"/>
    <col min="10" max="10" width="10.85546875" style="13" customWidth="1"/>
    <col min="11" max="11" width="9.7109375" customWidth="1"/>
    <col min="12" max="12" width="10.42578125" customWidth="1"/>
    <col min="13" max="13" width="11.85546875" style="13" customWidth="1"/>
    <col min="14" max="14" width="9.85546875" style="13" customWidth="1"/>
    <col min="15" max="15" width="10" style="13" customWidth="1"/>
    <col min="16" max="16" width="9.85546875" style="13" customWidth="1"/>
    <col min="17" max="18" width="9.140625" style="13" customWidth="1"/>
    <col min="19" max="19" width="10.140625" style="13" customWidth="1"/>
    <col min="20" max="20" width="10.42578125" style="13" customWidth="1"/>
    <col min="21" max="21" width="13.7109375" customWidth="1"/>
    <col min="22" max="22" width="14.85546875" style="13" customWidth="1"/>
    <col min="23" max="24" width="9.85546875" customWidth="1"/>
    <col min="25" max="25" width="15.42578125" style="13" customWidth="1"/>
    <col min="26" max="26" width="9.42578125" style="13" customWidth="1"/>
    <col min="27" max="27" width="11.140625" style="13" customWidth="1"/>
    <col min="28" max="28" width="14.140625" style="13" customWidth="1"/>
    <col min="29" max="29" width="9.28515625" style="13" customWidth="1"/>
    <col min="30" max="31" width="9.140625" style="13" customWidth="1"/>
    <col min="32" max="32" width="9.7109375" style="13" customWidth="1"/>
    <col min="33" max="33" width="9.5703125" style="13" customWidth="1"/>
    <col min="34" max="35" width="9.7109375" style="13" customWidth="1"/>
    <col min="36" max="36" width="11" style="13" customWidth="1"/>
    <col min="37" max="37" width="9.85546875" style="13" customWidth="1"/>
    <col min="38" max="38" width="10.5703125" style="13" customWidth="1"/>
    <col min="39" max="39" width="9.5703125" style="13" customWidth="1"/>
    <col min="40" max="40" width="11.5703125" style="13" customWidth="1"/>
    <col min="41" max="41" width="10.28515625" style="13" customWidth="1"/>
    <col min="42" max="42" width="11.7109375" style="13" customWidth="1"/>
    <col min="43" max="43" width="9.5703125" style="13" customWidth="1"/>
    <col min="44" max="44" width="11.140625" style="13" customWidth="1"/>
    <col min="45" max="45" width="9.42578125" style="13" customWidth="1"/>
    <col min="46" max="46" width="9.140625" style="13" customWidth="1"/>
    <col min="47" max="47" width="10.140625" style="13" customWidth="1"/>
    <col min="48" max="49" width="10" style="13" customWidth="1"/>
    <col min="50" max="50" width="12.5703125" customWidth="1"/>
  </cols>
  <sheetData>
    <row r="2" spans="1:50" ht="15.75" x14ac:dyDescent="0.25">
      <c r="B2" s="2"/>
      <c r="AN2" s="13">
        <v>0</v>
      </c>
    </row>
    <row r="3" spans="1:50" ht="18.75" x14ac:dyDescent="0.25">
      <c r="A3" s="52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27"/>
      <c r="AQ3" s="27"/>
      <c r="AR3" s="27"/>
      <c r="AS3" s="27"/>
      <c r="AT3" s="27"/>
      <c r="AU3" s="27"/>
      <c r="AV3" s="27"/>
      <c r="AW3" s="27"/>
    </row>
    <row r="4" spans="1:50" ht="31.5" customHeight="1" x14ac:dyDescent="0.25">
      <c r="A4" s="52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27"/>
      <c r="AQ4" s="27"/>
      <c r="AR4" s="27"/>
      <c r="AS4" s="27"/>
      <c r="AT4" s="27"/>
      <c r="AU4" s="27"/>
      <c r="AV4" s="27"/>
      <c r="AW4" s="27"/>
    </row>
    <row r="6" spans="1:50" ht="15.75" customHeight="1" x14ac:dyDescent="0.25">
      <c r="A6" s="55" t="s">
        <v>0</v>
      </c>
      <c r="B6" s="57" t="s">
        <v>28</v>
      </c>
      <c r="C6" s="58" t="s">
        <v>1</v>
      </c>
      <c r="D6" s="59"/>
      <c r="E6" s="59"/>
      <c r="F6" s="59"/>
      <c r="G6" s="59"/>
      <c r="H6" s="59"/>
      <c r="I6" s="60" t="s">
        <v>4</v>
      </c>
      <c r="J6" s="61"/>
      <c r="K6" s="61"/>
      <c r="L6" s="61"/>
      <c r="M6" s="61"/>
      <c r="N6" s="61"/>
      <c r="O6" s="61"/>
      <c r="P6" s="62"/>
      <c r="Q6" s="21"/>
      <c r="R6" s="21"/>
      <c r="S6" s="21"/>
      <c r="T6" s="21"/>
      <c r="U6" s="69" t="s">
        <v>76</v>
      </c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21"/>
      <c r="AH6" s="63" t="s">
        <v>10</v>
      </c>
      <c r="AI6" s="59"/>
      <c r="AJ6" s="59"/>
      <c r="AK6" s="59"/>
      <c r="AL6" s="59"/>
      <c r="AM6" s="59"/>
      <c r="AN6" s="59"/>
      <c r="AO6" s="64"/>
      <c r="AP6" s="73" t="s">
        <v>62</v>
      </c>
      <c r="AQ6" s="74"/>
      <c r="AR6" s="74"/>
      <c r="AS6" s="74"/>
      <c r="AT6" s="74"/>
      <c r="AU6" s="74"/>
      <c r="AV6" s="74"/>
      <c r="AW6" s="74"/>
      <c r="AX6" s="75" t="s">
        <v>47</v>
      </c>
    </row>
    <row r="7" spans="1:50" ht="168" customHeight="1" x14ac:dyDescent="0.25">
      <c r="A7" s="56"/>
      <c r="B7" s="51"/>
      <c r="C7" s="65" t="s">
        <v>2</v>
      </c>
      <c r="D7" s="66"/>
      <c r="E7" s="66"/>
      <c r="F7" s="65" t="s">
        <v>3</v>
      </c>
      <c r="G7" s="66"/>
      <c r="H7" s="66"/>
      <c r="I7" s="75" t="s">
        <v>5</v>
      </c>
      <c r="J7" s="77"/>
      <c r="K7" s="77"/>
      <c r="L7" s="77"/>
      <c r="M7" s="65" t="s">
        <v>6</v>
      </c>
      <c r="N7" s="66"/>
      <c r="O7" s="66"/>
      <c r="P7" s="78"/>
      <c r="Q7" s="79" t="s">
        <v>56</v>
      </c>
      <c r="R7" s="80"/>
      <c r="S7" s="80"/>
      <c r="T7" s="80"/>
      <c r="U7" s="50" t="s">
        <v>7</v>
      </c>
      <c r="V7" s="77"/>
      <c r="W7" s="77"/>
      <c r="X7" s="77"/>
      <c r="Y7" s="65" t="s">
        <v>8</v>
      </c>
      <c r="Z7" s="66"/>
      <c r="AA7" s="66"/>
      <c r="AB7" s="65" t="s">
        <v>9</v>
      </c>
      <c r="AC7" s="67"/>
      <c r="AD7" s="83" t="s">
        <v>59</v>
      </c>
      <c r="AE7" s="65"/>
      <c r="AF7" s="65"/>
      <c r="AG7" s="79"/>
      <c r="AH7" s="84" t="s">
        <v>11</v>
      </c>
      <c r="AI7" s="66"/>
      <c r="AJ7" s="65" t="s">
        <v>12</v>
      </c>
      <c r="AK7" s="66"/>
      <c r="AL7" s="65" t="s">
        <v>13</v>
      </c>
      <c r="AM7" s="66"/>
      <c r="AN7" s="65" t="s">
        <v>14</v>
      </c>
      <c r="AO7" s="68"/>
      <c r="AP7" s="71" t="s">
        <v>63</v>
      </c>
      <c r="AQ7" s="72"/>
      <c r="AR7" s="81" t="s">
        <v>64</v>
      </c>
      <c r="AS7" s="82"/>
      <c r="AT7" s="81" t="s">
        <v>65</v>
      </c>
      <c r="AU7" s="82"/>
      <c r="AV7" s="81" t="s">
        <v>66</v>
      </c>
      <c r="AW7" s="72"/>
      <c r="AX7" s="76"/>
    </row>
    <row r="8" spans="1:50" ht="153" x14ac:dyDescent="0.25">
      <c r="A8" s="56"/>
      <c r="B8" s="51"/>
      <c r="C8" s="25" t="s">
        <v>15</v>
      </c>
      <c r="D8" s="25" t="s">
        <v>16</v>
      </c>
      <c r="E8" s="25" t="s">
        <v>17</v>
      </c>
      <c r="F8" s="25" t="s">
        <v>18</v>
      </c>
      <c r="G8" s="25" t="s">
        <v>16</v>
      </c>
      <c r="H8" s="25" t="s">
        <v>17</v>
      </c>
      <c r="I8" s="26" t="s">
        <v>19</v>
      </c>
      <c r="J8" s="25" t="s">
        <v>20</v>
      </c>
      <c r="K8" s="30" t="s">
        <v>16</v>
      </c>
      <c r="L8" s="35" t="s">
        <v>17</v>
      </c>
      <c r="M8" s="25" t="s">
        <v>19</v>
      </c>
      <c r="N8" s="25" t="s">
        <v>21</v>
      </c>
      <c r="O8" s="25" t="s">
        <v>16</v>
      </c>
      <c r="P8" s="34" t="s">
        <v>17</v>
      </c>
      <c r="Q8" s="25" t="s">
        <v>57</v>
      </c>
      <c r="R8" s="25" t="s">
        <v>58</v>
      </c>
      <c r="S8" s="25" t="s">
        <v>16</v>
      </c>
      <c r="T8" s="31" t="s">
        <v>17</v>
      </c>
      <c r="U8" s="37" t="s">
        <v>22</v>
      </c>
      <c r="V8" s="37" t="s">
        <v>23</v>
      </c>
      <c r="W8" s="36" t="s">
        <v>16</v>
      </c>
      <c r="X8" s="36" t="s">
        <v>17</v>
      </c>
      <c r="Y8" s="37" t="s">
        <v>24</v>
      </c>
      <c r="Z8" s="37" t="s">
        <v>16</v>
      </c>
      <c r="AA8" s="37" t="s">
        <v>17</v>
      </c>
      <c r="AB8" s="37" t="s">
        <v>72</v>
      </c>
      <c r="AC8" s="40" t="s">
        <v>17</v>
      </c>
      <c r="AD8" s="40" t="s">
        <v>60</v>
      </c>
      <c r="AE8" s="25" t="s">
        <v>61</v>
      </c>
      <c r="AF8" s="25" t="s">
        <v>16</v>
      </c>
      <c r="AG8" s="34" t="s">
        <v>17</v>
      </c>
      <c r="AH8" s="29" t="s">
        <v>25</v>
      </c>
      <c r="AI8" s="25" t="s">
        <v>17</v>
      </c>
      <c r="AJ8" s="25" t="s">
        <v>73</v>
      </c>
      <c r="AK8" s="25" t="s">
        <v>17</v>
      </c>
      <c r="AL8" s="25" t="s">
        <v>26</v>
      </c>
      <c r="AM8" s="25" t="s">
        <v>17</v>
      </c>
      <c r="AN8" s="25" t="s">
        <v>27</v>
      </c>
      <c r="AO8" s="31" t="s">
        <v>17</v>
      </c>
      <c r="AP8" s="26" t="s">
        <v>67</v>
      </c>
      <c r="AQ8" s="32" t="s">
        <v>17</v>
      </c>
      <c r="AR8" s="30" t="s">
        <v>68</v>
      </c>
      <c r="AS8" s="30" t="s">
        <v>17</v>
      </c>
      <c r="AT8" s="30" t="s">
        <v>69</v>
      </c>
      <c r="AU8" s="30" t="s">
        <v>17</v>
      </c>
      <c r="AV8" s="30" t="s">
        <v>70</v>
      </c>
      <c r="AW8" s="32" t="s">
        <v>17</v>
      </c>
      <c r="AX8" s="76"/>
    </row>
    <row r="9" spans="1:50" x14ac:dyDescent="0.25">
      <c r="A9" s="28">
        <v>1</v>
      </c>
      <c r="B9" s="4" t="s">
        <v>43</v>
      </c>
      <c r="C9" s="14">
        <v>0</v>
      </c>
      <c r="D9" s="20">
        <f>C9/4</f>
        <v>0</v>
      </c>
      <c r="E9" s="14">
        <v>1</v>
      </c>
      <c r="F9" s="14">
        <v>0</v>
      </c>
      <c r="G9" s="15">
        <f>F9/4</f>
        <v>0</v>
      </c>
      <c r="H9" s="14">
        <v>1</v>
      </c>
      <c r="I9" s="10"/>
      <c r="J9" s="14"/>
      <c r="K9" s="9">
        <v>0</v>
      </c>
      <c r="L9" s="7">
        <v>1</v>
      </c>
      <c r="M9" s="20">
        <v>0</v>
      </c>
      <c r="N9" s="14">
        <v>0</v>
      </c>
      <c r="O9" s="15">
        <v>0</v>
      </c>
      <c r="P9" s="18">
        <v>0</v>
      </c>
      <c r="Q9" s="14">
        <v>0</v>
      </c>
      <c r="R9" s="14">
        <v>0</v>
      </c>
      <c r="S9" s="15">
        <v>0</v>
      </c>
      <c r="T9" s="18">
        <v>1</v>
      </c>
      <c r="U9" s="7">
        <v>0</v>
      </c>
      <c r="V9" s="14">
        <v>0</v>
      </c>
      <c r="W9" s="9">
        <v>0</v>
      </c>
      <c r="X9" s="7">
        <v>0</v>
      </c>
      <c r="Y9" s="14">
        <v>16</v>
      </c>
      <c r="Z9" s="15">
        <f>Y9/12</f>
        <v>1.3333333333333333</v>
      </c>
      <c r="AA9" s="14">
        <v>0.5</v>
      </c>
      <c r="AB9" s="14">
        <v>0</v>
      </c>
      <c r="AC9" s="14">
        <v>0</v>
      </c>
      <c r="AD9" s="38">
        <v>26.1</v>
      </c>
      <c r="AE9" s="38">
        <v>43.9</v>
      </c>
      <c r="AF9" s="15">
        <f>AD9/AE9</f>
        <v>0.59453302961275634</v>
      </c>
      <c r="AG9" s="18">
        <v>1</v>
      </c>
      <c r="AH9" s="19">
        <v>0</v>
      </c>
      <c r="AI9" s="14">
        <v>0.5</v>
      </c>
      <c r="AJ9" s="24" t="s">
        <v>77</v>
      </c>
      <c r="AK9" s="14">
        <v>1</v>
      </c>
      <c r="AL9" s="46" t="s">
        <v>54</v>
      </c>
      <c r="AM9" s="18">
        <v>1</v>
      </c>
      <c r="AN9" s="24" t="s">
        <v>54</v>
      </c>
      <c r="AO9" s="18">
        <v>2</v>
      </c>
      <c r="AP9" s="41" t="s">
        <v>54</v>
      </c>
      <c r="AQ9" s="18">
        <v>0</v>
      </c>
      <c r="AR9" s="24" t="s">
        <v>54</v>
      </c>
      <c r="AS9" s="18">
        <v>0</v>
      </c>
      <c r="AT9" s="24" t="s">
        <v>54</v>
      </c>
      <c r="AU9" s="18">
        <v>0</v>
      </c>
      <c r="AV9" s="24" t="s">
        <v>54</v>
      </c>
      <c r="AW9" s="18">
        <v>0</v>
      </c>
      <c r="AX9" s="10">
        <f>AW9+AU9+AS9+AQ9+AO9+AM9+AK9+AI9+AG9+AC9+AA9+X9+T9+P9+L9+H9+E9</f>
        <v>10</v>
      </c>
    </row>
    <row r="10" spans="1:50" ht="26.25" x14ac:dyDescent="0.25">
      <c r="A10" s="28">
        <v>2</v>
      </c>
      <c r="B10" s="5" t="s">
        <v>71</v>
      </c>
      <c r="C10" s="14">
        <v>24</v>
      </c>
      <c r="D10" s="20">
        <f t="shared" ref="D10:D13" si="0">C10/4</f>
        <v>6</v>
      </c>
      <c r="E10" s="14">
        <v>0</v>
      </c>
      <c r="F10" s="14">
        <v>3</v>
      </c>
      <c r="G10" s="15">
        <f t="shared" ref="G10:G13" si="1">F10/4</f>
        <v>0.75</v>
      </c>
      <c r="H10" s="14">
        <v>1</v>
      </c>
      <c r="I10" s="10">
        <v>237645.94</v>
      </c>
      <c r="J10" s="14">
        <v>239989.72</v>
      </c>
      <c r="K10" s="9">
        <f t="shared" ref="K10:K13" si="2">I10/((J10/4)*4)</f>
        <v>0.99023383168245704</v>
      </c>
      <c r="L10" s="7">
        <v>1</v>
      </c>
      <c r="M10" s="20">
        <v>30094.080000000002</v>
      </c>
      <c r="N10" s="14">
        <v>30802.83</v>
      </c>
      <c r="O10" s="15">
        <f t="shared" ref="O10:O13" si="3">M10/N10</f>
        <v>0.97699075052519524</v>
      </c>
      <c r="P10" s="18">
        <v>0.5</v>
      </c>
      <c r="Q10" s="14">
        <v>4082.15</v>
      </c>
      <c r="R10" s="14">
        <v>4026.2</v>
      </c>
      <c r="S10" s="15">
        <f t="shared" ref="S10:S13" si="4">Q10/R10</f>
        <v>1.0138964780686504</v>
      </c>
      <c r="T10" s="18">
        <v>0.5</v>
      </c>
      <c r="U10" s="33">
        <v>4892.8500000000004</v>
      </c>
      <c r="V10" s="33">
        <v>4892.8500000000004</v>
      </c>
      <c r="W10" s="9">
        <f t="shared" ref="W10:W13" si="5">U10/V10</f>
        <v>1</v>
      </c>
      <c r="X10" s="7">
        <v>1</v>
      </c>
      <c r="Y10" s="14">
        <v>23</v>
      </c>
      <c r="Z10" s="15">
        <f t="shared" ref="Z10:Z13" si="6">Y10/12</f>
        <v>1.9166666666666667</v>
      </c>
      <c r="AA10" s="14">
        <v>0.5</v>
      </c>
      <c r="AB10" s="14">
        <v>22</v>
      </c>
      <c r="AC10" s="14">
        <v>-0.5</v>
      </c>
      <c r="AD10" s="38">
        <v>19348.919999999998</v>
      </c>
      <c r="AE10" s="38">
        <v>21538.2</v>
      </c>
      <c r="AF10" s="15">
        <f t="shared" ref="AF10:AF13" si="7">AD10/AE10</f>
        <v>0.89835362286542042</v>
      </c>
      <c r="AG10" s="18">
        <v>1</v>
      </c>
      <c r="AH10" s="19">
        <v>0</v>
      </c>
      <c r="AI10" s="14">
        <v>0.5</v>
      </c>
      <c r="AJ10" s="24" t="s">
        <v>77</v>
      </c>
      <c r="AK10" s="14">
        <v>1</v>
      </c>
      <c r="AL10" s="46" t="s">
        <v>54</v>
      </c>
      <c r="AM10" s="18">
        <v>1</v>
      </c>
      <c r="AN10" s="24" t="s">
        <v>54</v>
      </c>
      <c r="AO10" s="18">
        <v>2</v>
      </c>
      <c r="AP10" s="41" t="s">
        <v>54</v>
      </c>
      <c r="AQ10" s="18">
        <v>0</v>
      </c>
      <c r="AR10" s="24" t="s">
        <v>77</v>
      </c>
      <c r="AS10" s="18">
        <v>-0.5</v>
      </c>
      <c r="AT10" s="24" t="s">
        <v>77</v>
      </c>
      <c r="AU10" s="18">
        <v>-0.5</v>
      </c>
      <c r="AV10" s="24" t="s">
        <v>54</v>
      </c>
      <c r="AW10" s="18">
        <v>0</v>
      </c>
      <c r="AX10" s="10">
        <f>AW10+AU10+AS10+AQ10+AO10+AM10+AK10+AI10+AG10+AC10+AA10+X10+T10+P10+L10+H10+E10</f>
        <v>8.5</v>
      </c>
    </row>
    <row r="11" spans="1:50" x14ac:dyDescent="0.25">
      <c r="A11" s="28">
        <v>3</v>
      </c>
      <c r="B11" s="4" t="s">
        <v>44</v>
      </c>
      <c r="C11" s="14">
        <v>5</v>
      </c>
      <c r="D11" s="20">
        <f t="shared" si="0"/>
        <v>1.25</v>
      </c>
      <c r="E11" s="14">
        <v>1</v>
      </c>
      <c r="F11" s="14">
        <v>0</v>
      </c>
      <c r="G11" s="15">
        <f t="shared" si="1"/>
        <v>0</v>
      </c>
      <c r="H11" s="14">
        <v>1</v>
      </c>
      <c r="I11" s="10">
        <v>140280.5</v>
      </c>
      <c r="J11" s="14">
        <v>140280.5</v>
      </c>
      <c r="K11" s="9">
        <f t="shared" si="2"/>
        <v>1</v>
      </c>
      <c r="L11" s="7">
        <v>1</v>
      </c>
      <c r="M11" s="20">
        <v>0</v>
      </c>
      <c r="N11" s="14">
        <v>0</v>
      </c>
      <c r="O11" s="15">
        <v>0</v>
      </c>
      <c r="P11" s="18">
        <v>0</v>
      </c>
      <c r="Q11" s="14">
        <v>0</v>
      </c>
      <c r="R11" s="14">
        <v>0</v>
      </c>
      <c r="S11" s="15">
        <v>0</v>
      </c>
      <c r="T11" s="18">
        <v>1</v>
      </c>
      <c r="U11" s="33"/>
      <c r="V11" s="33"/>
      <c r="W11" s="9">
        <v>0</v>
      </c>
      <c r="X11" s="7">
        <v>0</v>
      </c>
      <c r="Y11" s="14">
        <v>16</v>
      </c>
      <c r="Z11" s="15">
        <f t="shared" si="6"/>
        <v>1.3333333333333333</v>
      </c>
      <c r="AA11" s="14">
        <v>0.5</v>
      </c>
      <c r="AB11" s="14">
        <v>0</v>
      </c>
      <c r="AC11" s="14">
        <v>0</v>
      </c>
      <c r="AD11" s="38">
        <v>166.3</v>
      </c>
      <c r="AE11" s="38">
        <v>260.89999999999998</v>
      </c>
      <c r="AF11" s="15">
        <f t="shared" si="7"/>
        <v>0.6374089689536222</v>
      </c>
      <c r="AG11" s="18">
        <v>1</v>
      </c>
      <c r="AH11" s="19">
        <v>0</v>
      </c>
      <c r="AI11" s="14">
        <v>0.5</v>
      </c>
      <c r="AJ11" s="24" t="s">
        <v>77</v>
      </c>
      <c r="AK11" s="14">
        <v>1</v>
      </c>
      <c r="AL11" s="46" t="s">
        <v>54</v>
      </c>
      <c r="AM11" s="18">
        <v>1</v>
      </c>
      <c r="AN11" s="24" t="s">
        <v>54</v>
      </c>
      <c r="AO11" s="18">
        <v>2</v>
      </c>
      <c r="AP11" s="41" t="s">
        <v>54</v>
      </c>
      <c r="AQ11" s="18">
        <v>0</v>
      </c>
      <c r="AR11" s="24" t="s">
        <v>54</v>
      </c>
      <c r="AS11" s="18">
        <v>0</v>
      </c>
      <c r="AT11" s="24" t="s">
        <v>54</v>
      </c>
      <c r="AU11" s="18">
        <v>0</v>
      </c>
      <c r="AV11" s="24" t="s">
        <v>54</v>
      </c>
      <c r="AW11" s="18">
        <v>0</v>
      </c>
      <c r="AX11" s="10">
        <f>AW11+AU11+AS11+AQ11+AO11+AM11+AK11+AI11+AG11+AC11+AA11+X11+T11+P11+L11+H11+E11</f>
        <v>10</v>
      </c>
    </row>
    <row r="12" spans="1:50" ht="26.25" x14ac:dyDescent="0.25">
      <c r="A12" s="28">
        <v>4</v>
      </c>
      <c r="B12" s="5" t="s">
        <v>45</v>
      </c>
      <c r="C12" s="14">
        <v>3</v>
      </c>
      <c r="D12" s="20">
        <f t="shared" si="0"/>
        <v>0.75</v>
      </c>
      <c r="E12" s="14">
        <v>1</v>
      </c>
      <c r="F12" s="14">
        <v>1</v>
      </c>
      <c r="G12" s="15">
        <f t="shared" si="1"/>
        <v>0.25</v>
      </c>
      <c r="H12" s="14">
        <v>1</v>
      </c>
      <c r="I12" s="10">
        <v>135.9</v>
      </c>
      <c r="J12" s="14">
        <v>135.9</v>
      </c>
      <c r="K12" s="9">
        <f t="shared" si="2"/>
        <v>1</v>
      </c>
      <c r="L12" s="7">
        <v>1</v>
      </c>
      <c r="M12" s="20">
        <v>86.1</v>
      </c>
      <c r="N12" s="14">
        <v>86</v>
      </c>
      <c r="O12" s="15">
        <f t="shared" si="3"/>
        <v>1.0011627906976743</v>
      </c>
      <c r="P12" s="18">
        <v>1</v>
      </c>
      <c r="Q12" s="14">
        <v>0</v>
      </c>
      <c r="R12" s="14">
        <v>0</v>
      </c>
      <c r="S12" s="15">
        <v>0</v>
      </c>
      <c r="T12" s="18">
        <v>1</v>
      </c>
      <c r="U12" s="33">
        <v>248.4</v>
      </c>
      <c r="V12" s="33">
        <v>248.4</v>
      </c>
      <c r="W12" s="9">
        <f t="shared" si="5"/>
        <v>1</v>
      </c>
      <c r="X12" s="7">
        <v>1</v>
      </c>
      <c r="Y12" s="14">
        <v>23</v>
      </c>
      <c r="Z12" s="15">
        <f t="shared" si="6"/>
        <v>1.9166666666666667</v>
      </c>
      <c r="AA12" s="14">
        <v>0.5</v>
      </c>
      <c r="AB12" s="14">
        <v>0</v>
      </c>
      <c r="AC12" s="14">
        <v>0</v>
      </c>
      <c r="AD12" s="38">
        <v>584</v>
      </c>
      <c r="AE12" s="38">
        <v>602.70000000000005</v>
      </c>
      <c r="AF12" s="15">
        <f t="shared" si="7"/>
        <v>0.96897295503567271</v>
      </c>
      <c r="AG12" s="18">
        <v>1</v>
      </c>
      <c r="AH12" s="19">
        <v>0</v>
      </c>
      <c r="AI12" s="14">
        <v>0.5</v>
      </c>
      <c r="AJ12" s="24" t="s">
        <v>77</v>
      </c>
      <c r="AK12" s="14">
        <v>1</v>
      </c>
      <c r="AL12" s="46" t="s">
        <v>54</v>
      </c>
      <c r="AM12" s="18">
        <v>1</v>
      </c>
      <c r="AN12" s="24" t="s">
        <v>54</v>
      </c>
      <c r="AO12" s="18">
        <v>2</v>
      </c>
      <c r="AP12" s="41" t="s">
        <v>54</v>
      </c>
      <c r="AQ12" s="18">
        <v>0</v>
      </c>
      <c r="AR12" s="24" t="s">
        <v>54</v>
      </c>
      <c r="AS12" s="18">
        <v>0</v>
      </c>
      <c r="AT12" s="24" t="s">
        <v>54</v>
      </c>
      <c r="AU12" s="18">
        <v>0</v>
      </c>
      <c r="AV12" s="24" t="s">
        <v>54</v>
      </c>
      <c r="AW12" s="18">
        <v>0</v>
      </c>
      <c r="AX12" s="10">
        <f>AW12+AU12+AS12+AQ12+AO12+AM12+AK12+AI12+AG12+AC12+AA12+X12+T12+P12+L12+H12+E12</f>
        <v>12</v>
      </c>
    </row>
    <row r="13" spans="1:50" x14ac:dyDescent="0.25">
      <c r="A13" s="28">
        <v>5</v>
      </c>
      <c r="B13" s="4" t="s">
        <v>46</v>
      </c>
      <c r="C13" s="14">
        <v>17</v>
      </c>
      <c r="D13" s="20">
        <f t="shared" si="0"/>
        <v>4.25</v>
      </c>
      <c r="E13" s="14">
        <v>0</v>
      </c>
      <c r="F13" s="14">
        <v>1</v>
      </c>
      <c r="G13" s="15">
        <f t="shared" si="1"/>
        <v>0.25</v>
      </c>
      <c r="H13" s="14">
        <v>1</v>
      </c>
      <c r="I13" s="10">
        <v>203879.7</v>
      </c>
      <c r="J13" s="14">
        <v>199701.3</v>
      </c>
      <c r="K13" s="9">
        <f t="shared" si="2"/>
        <v>1.0209232488721907</v>
      </c>
      <c r="L13" s="7">
        <v>1</v>
      </c>
      <c r="M13" s="20">
        <v>4227.1000000000004</v>
      </c>
      <c r="N13" s="14">
        <v>3419.92</v>
      </c>
      <c r="O13" s="15">
        <f t="shared" si="3"/>
        <v>1.2360230648670145</v>
      </c>
      <c r="P13" s="18">
        <v>1</v>
      </c>
      <c r="Q13" s="20">
        <v>22082.959999999999</v>
      </c>
      <c r="R13" s="14">
        <v>25383.98</v>
      </c>
      <c r="S13" s="15">
        <f t="shared" si="4"/>
        <v>0.86995656315518688</v>
      </c>
      <c r="T13" s="18">
        <v>1</v>
      </c>
      <c r="U13" s="33">
        <v>144433.51999999999</v>
      </c>
      <c r="V13" s="33">
        <v>143606.25</v>
      </c>
      <c r="W13" s="15">
        <f t="shared" si="5"/>
        <v>1.0057606824215519</v>
      </c>
      <c r="X13" s="14">
        <v>1</v>
      </c>
      <c r="Y13" s="14">
        <v>23</v>
      </c>
      <c r="Z13" s="15">
        <f t="shared" si="6"/>
        <v>1.9166666666666667</v>
      </c>
      <c r="AA13" s="14">
        <v>0.5</v>
      </c>
      <c r="AB13" s="14">
        <v>4</v>
      </c>
      <c r="AC13" s="14">
        <v>-0.5</v>
      </c>
      <c r="AD13" s="39">
        <v>8125.47</v>
      </c>
      <c r="AE13" s="39">
        <v>19816.55</v>
      </c>
      <c r="AF13" s="15">
        <f t="shared" si="7"/>
        <v>0.41003454183498139</v>
      </c>
      <c r="AG13" s="18">
        <v>1</v>
      </c>
      <c r="AH13" s="19">
        <v>0</v>
      </c>
      <c r="AI13" s="14">
        <v>0.5</v>
      </c>
      <c r="AJ13" s="24" t="s">
        <v>77</v>
      </c>
      <c r="AK13" s="14">
        <v>1</v>
      </c>
      <c r="AL13" s="46" t="s">
        <v>54</v>
      </c>
      <c r="AM13" s="18">
        <v>1</v>
      </c>
      <c r="AN13" s="24" t="s">
        <v>54</v>
      </c>
      <c r="AO13" s="18">
        <v>2</v>
      </c>
      <c r="AP13" s="41" t="s">
        <v>54</v>
      </c>
      <c r="AQ13" s="18">
        <v>0</v>
      </c>
      <c r="AR13" s="24" t="s">
        <v>54</v>
      </c>
      <c r="AS13" s="18">
        <v>0</v>
      </c>
      <c r="AT13" s="24" t="s">
        <v>54</v>
      </c>
      <c r="AU13" s="14">
        <v>0</v>
      </c>
      <c r="AV13" s="24" t="s">
        <v>54</v>
      </c>
      <c r="AW13" s="18">
        <v>0</v>
      </c>
      <c r="AX13" s="10">
        <f>AW13+AU13+AS13+AQ13+AO13+AM13+AK13+AI13+AG13+AC13+AA13+X13+T13+P13+L13+H13+E13</f>
        <v>10.5</v>
      </c>
    </row>
    <row r="14" spans="1:50" x14ac:dyDescent="0.25">
      <c r="Q14" s="22"/>
      <c r="R14" s="22"/>
      <c r="S14" s="23"/>
      <c r="T14" s="22"/>
    </row>
    <row r="17" spans="14:14" x14ac:dyDescent="0.25">
      <c r="N17" s="13" t="s">
        <v>75</v>
      </c>
    </row>
  </sheetData>
  <mergeCells count="27">
    <mergeCell ref="AP7:AQ7"/>
    <mergeCell ref="AP6:AW6"/>
    <mergeCell ref="AX6:AX8"/>
    <mergeCell ref="C7:E7"/>
    <mergeCell ref="F7:H7"/>
    <mergeCell ref="I7:L7"/>
    <mergeCell ref="M7:P7"/>
    <mergeCell ref="Q7:T7"/>
    <mergeCell ref="U7:X7"/>
    <mergeCell ref="AR7:AS7"/>
    <mergeCell ref="AT7:AU7"/>
    <mergeCell ref="AV7:AW7"/>
    <mergeCell ref="AD7:AG7"/>
    <mergeCell ref="AH7:AI7"/>
    <mergeCell ref="AJ7:AK7"/>
    <mergeCell ref="A3:AO3"/>
    <mergeCell ref="A4:AO4"/>
    <mergeCell ref="A6:A8"/>
    <mergeCell ref="B6:B8"/>
    <mergeCell ref="C6:H6"/>
    <mergeCell ref="I6:P6"/>
    <mergeCell ref="AH6:AO6"/>
    <mergeCell ref="Y7:AA7"/>
    <mergeCell ref="AB7:AC7"/>
    <mergeCell ref="AL7:AM7"/>
    <mergeCell ref="AN7:AO7"/>
    <mergeCell ref="U6:AF6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ФУ</vt:lpstr>
      <vt:lpstr>ГРБС.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Nikolaevna</dc:creator>
  <cp:lastModifiedBy>Alexandr Viktorovich</cp:lastModifiedBy>
  <cp:lastPrinted>2021-04-14T06:49:18Z</cp:lastPrinted>
  <dcterms:created xsi:type="dcterms:W3CDTF">2014-11-12T06:41:24Z</dcterms:created>
  <dcterms:modified xsi:type="dcterms:W3CDTF">2021-04-15T05:17:07Z</dcterms:modified>
</cp:coreProperties>
</file>