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Оценка эфф- ти программ" sheetId="1" r:id="rId1"/>
    <sheet name="Оценка выполнения показателей" sheetId="2" r:id="rId2"/>
    <sheet name="Качественная шкала" sheetId="3" r:id="rId3"/>
  </sheets>
  <definedNames>
    <definedName name="_xlnm.Print_Titles" localSheetId="1">'Оценка выполнения показателей'!$2:$4</definedName>
  </definedNames>
  <calcPr fullCalcOnLoad="1"/>
</workbook>
</file>

<file path=xl/sharedStrings.xml><?xml version="1.0" encoding="utf-8"?>
<sst xmlns="http://schemas.openxmlformats.org/spreadsheetml/2006/main" count="571" uniqueCount="369">
  <si>
    <r>
      <t>Название  долгосрочной муниципальной программы "</t>
    </r>
    <r>
      <rPr>
        <b/>
        <i/>
        <sz val="12"/>
        <rFont val="Times New Roman"/>
        <family val="1"/>
      </rPr>
      <t>Переселение граждан, проживающих на территории города Слободского, из аварийного жилищного фонда, признанного непригодным для проживания"</t>
    </r>
    <r>
      <rPr>
        <sz val="12"/>
        <rFont val="Times New Roman"/>
        <family val="1"/>
      </rPr>
      <t xml:space="preserve">
Сроки реализации  2007-2011 годы</t>
    </r>
  </si>
  <si>
    <r>
      <t xml:space="preserve">Название  долгосрочной муниципальной программы </t>
    </r>
    <r>
      <rPr>
        <b/>
        <i/>
        <sz val="11"/>
        <rFont val="Times New Roman"/>
        <family val="1"/>
      </rPr>
      <t>"Развитие физической культуры и спорта в г. Слободском "</t>
    </r>
    <r>
      <rPr>
        <sz val="11"/>
        <rFont val="Times New Roman"/>
        <family val="1"/>
      </rPr>
      <t xml:space="preserve">
Сроки реализации  2006-2010 годы</t>
    </r>
  </si>
  <si>
    <r>
      <t>Название  долгосрочной муниципальной программы</t>
    </r>
    <r>
      <rPr>
        <b/>
        <i/>
        <sz val="12"/>
        <rFont val="Times New Roman"/>
        <family val="1"/>
      </rPr>
      <t xml:space="preserve"> " Информатизация муниципального образования "город Слободской"</t>
    </r>
    <r>
      <rPr>
        <sz val="12"/>
        <rFont val="Times New Roman"/>
        <family val="1"/>
      </rPr>
      <t xml:space="preserve">
Сроки реализации  2010-2012 гг</t>
    </r>
  </si>
  <si>
    <r>
      <t xml:space="preserve">Название  долгосрочной муниципальной программы : </t>
    </r>
    <r>
      <rPr>
        <b/>
        <i/>
        <sz val="12"/>
        <rFont val="Times New Roman"/>
        <family val="1"/>
      </rPr>
      <t>«Патриотическое воспитание граждан в городе Слободском на 2006-2010 годы».</t>
    </r>
    <r>
      <rPr>
        <sz val="12"/>
        <rFont val="Times New Roman"/>
        <family val="1"/>
      </rPr>
      <t xml:space="preserve">
Сроки реализации  на 2006-2010 годы</t>
    </r>
  </si>
  <si>
    <r>
      <t>Название  долгосрочной муниципальной программы:</t>
    </r>
    <r>
      <rPr>
        <b/>
        <i/>
        <sz val="12"/>
        <rFont val="Times New Roman"/>
        <family val="1"/>
      </rPr>
      <t xml:space="preserve"> "Поддержка и развитие малого предпринимательства в городе Слободском на 2010-2014",</t>
    </r>
    <r>
      <rPr>
        <sz val="12"/>
        <rFont val="Times New Roman"/>
        <family val="1"/>
      </rPr>
      <t xml:space="preserve">
Сроки реализации 2010-2014</t>
    </r>
  </si>
  <si>
    <r>
      <t xml:space="preserve">Название  муниципальной программы: </t>
    </r>
    <r>
      <rPr>
        <b/>
        <i/>
        <sz val="12"/>
        <rFont val="Times New Roman"/>
        <family val="1"/>
      </rPr>
      <t xml:space="preserve">"Программа жилищного строительства в городе Слободском на 2010 год". </t>
    </r>
    <r>
      <rPr>
        <sz val="12"/>
        <rFont val="Times New Roman"/>
        <family val="1"/>
      </rPr>
      <t xml:space="preserve"> 
Сроки реализации - 2010</t>
    </r>
  </si>
  <si>
    <r>
      <t xml:space="preserve">Название долгосрочной муниципальной программы: </t>
    </r>
    <r>
      <rPr>
        <i/>
        <sz val="12"/>
        <rFont val="Times New Roman"/>
        <family val="1"/>
      </rPr>
      <t>"Обеспечение жильём молодых семей на 2009-2010 годы".</t>
    </r>
    <r>
      <rPr>
        <sz val="12"/>
        <rFont val="Times New Roman"/>
        <family val="1"/>
      </rPr>
      <t xml:space="preserve">
Сроки реализации 2009-2010</t>
    </r>
  </si>
  <si>
    <r>
      <t>Название  долгосрочной муниципальной программы :</t>
    </r>
    <r>
      <rPr>
        <b/>
        <i/>
        <sz val="12"/>
        <rFont val="Times New Roman"/>
        <family val="1"/>
      </rPr>
      <t>«Школьное питание на 2009-2012 годы».</t>
    </r>
    <r>
      <rPr>
        <sz val="12"/>
        <rFont val="Times New Roman"/>
        <family val="1"/>
      </rPr>
      <t xml:space="preserve">
Сроки реализации  на 2009-2012 годы</t>
    </r>
  </si>
  <si>
    <r>
      <t>%</t>
    </r>
    <r>
      <rPr>
        <sz val="8"/>
        <rFont val="Arial"/>
        <family val="2"/>
      </rPr>
      <t>о</t>
    </r>
  </si>
  <si>
    <r>
      <t xml:space="preserve">Название  долгосрочной муниципальной программы: </t>
    </r>
    <r>
      <rPr>
        <i/>
        <sz val="12"/>
        <rFont val="Times New Roman"/>
        <family val="1"/>
      </rPr>
      <t>" Развитие территориального общественного самоуправления в муниципальном образовании "город Слободской"</t>
    </r>
    <r>
      <rPr>
        <sz val="12"/>
        <rFont val="Times New Roman"/>
        <family val="1"/>
      </rPr>
      <t xml:space="preserve">
Сроки реализации  2010-2015 гг</t>
    </r>
  </si>
  <si>
    <r>
      <t xml:space="preserve">Название долгосрочной муниципальной программы: </t>
    </r>
    <r>
      <rPr>
        <b/>
        <i/>
        <sz val="12"/>
        <rFont val="Times New Roman"/>
        <family val="1"/>
      </rPr>
      <t>"Обеспечение жилищного фонда муниципального образования "город Слободской" приборами учета коммунальных ресурсов на 2009-2012 "</t>
    </r>
    <r>
      <rPr>
        <sz val="12"/>
        <rFont val="Times New Roman"/>
        <family val="1"/>
      </rPr>
      <t xml:space="preserve">
Сроки реализации  2009-2012</t>
    </r>
  </si>
  <si>
    <r>
      <t xml:space="preserve">Название  долгосрочной муниципальной программы: </t>
    </r>
    <r>
      <rPr>
        <b/>
        <i/>
        <sz val="12"/>
        <rFont val="Times New Roman"/>
        <family val="1"/>
      </rPr>
      <t xml:space="preserve"> "Педагогические кадры города Слободского" на 2010-2012 годы"
</t>
    </r>
    <r>
      <rPr>
        <sz val="12"/>
        <rFont val="Times New Roman"/>
        <family val="1"/>
      </rPr>
      <t>Сроки реализации 2010-2012</t>
    </r>
  </si>
  <si>
    <r>
      <t>Название  долгосрочной муниципальной программы :</t>
    </r>
    <r>
      <rPr>
        <b/>
        <i/>
        <sz val="12"/>
        <rFont val="Times New Roman"/>
        <family val="1"/>
      </rPr>
      <t>"Капитальный ремонт многоквартирных  домов в городе Слободском"</t>
    </r>
    <r>
      <rPr>
        <sz val="12"/>
        <rFont val="Times New Roman"/>
        <family val="1"/>
      </rPr>
      <t xml:space="preserve">
Сроки реализации  2008-2011 год</t>
    </r>
  </si>
  <si>
    <r>
      <t xml:space="preserve">Название  долгосрочной муниципальной программы : </t>
    </r>
    <r>
      <rPr>
        <b/>
        <i/>
        <sz val="12"/>
        <rFont val="Times New Roman"/>
        <family val="1"/>
      </rPr>
      <t>"Реформирование и модернизация жилищно- комунального комплекса города Слободского"</t>
    </r>
    <r>
      <rPr>
        <sz val="12"/>
        <rFont val="Times New Roman"/>
        <family val="1"/>
      </rPr>
      <t xml:space="preserve"> 
Сроки реализации  на 2009-2012 годы</t>
    </r>
  </si>
  <si>
    <r>
      <t xml:space="preserve">Название  долгосрочной муниципальной программы </t>
    </r>
    <r>
      <rPr>
        <b/>
        <i/>
        <sz val="12"/>
        <rFont val="Times New Roman"/>
        <family val="1"/>
      </rPr>
      <t>"«Энергосбережение  и повышения энергетической эффективности на территории города Слободского"</t>
    </r>
    <r>
      <rPr>
        <sz val="12"/>
        <rFont val="Times New Roman"/>
        <family val="1"/>
      </rPr>
      <t xml:space="preserve">
Сроки реализации  2010 -2012 годы</t>
    </r>
  </si>
  <si>
    <r>
      <t>Название  долгосрочной муниципальной муниципальной программы:</t>
    </r>
    <r>
      <rPr>
        <b/>
        <i/>
        <sz val="12"/>
        <rFont val="Times New Roman"/>
        <family val="1"/>
      </rPr>
      <t xml:space="preserve"> "Развитие муниципальной службы в муниципальном образовании "город Слободской" ,</t>
    </r>
    <r>
      <rPr>
        <sz val="12"/>
        <rFont val="Times New Roman"/>
        <family val="1"/>
      </rPr>
      <t xml:space="preserve">
Сроки реализации  на 2010-2013 годы</t>
    </r>
  </si>
  <si>
    <r>
      <t xml:space="preserve">100% </t>
    </r>
    <r>
      <rPr>
        <i/>
        <sz val="10"/>
        <rFont val="Times New Roman"/>
        <family val="1"/>
      </rPr>
      <t>от числа муниципальных служащих, нуждающихся в повышении квалификации</t>
    </r>
  </si>
  <si>
    <r>
      <t xml:space="preserve">100% </t>
    </r>
    <r>
      <rPr>
        <i/>
        <sz val="10"/>
        <rFont val="Times New Roman"/>
        <family val="1"/>
      </rPr>
      <t>от количества мунципальных служащих подлежащих аттестации</t>
    </r>
  </si>
  <si>
    <r>
      <t xml:space="preserve">33% </t>
    </r>
    <r>
      <rPr>
        <i/>
        <sz val="10"/>
        <rFont val="Times New Roman"/>
        <family val="1"/>
      </rPr>
      <t>от нормативной численности муниципальных служащих</t>
    </r>
  </si>
  <si>
    <t xml:space="preserve">КАЧЕСТВЕННАЯ ШКАЛА
для оценки эффективности реализации долгосрочных программ </t>
  </si>
  <si>
    <t xml:space="preserve">Среднее   значение оценки выполнения  показателей эффективностив баллах  
 (СРЗНАЧ Оц) </t>
  </si>
  <si>
    <t>Качественная оценка выполнения  показателей эффективности</t>
  </si>
  <si>
    <t>Уровень   использования финансовых  средств (УФС)</t>
  </si>
  <si>
    <t>Оценка эффективности реализации   долгосрочной  программы</t>
  </si>
  <si>
    <t>Предложения по финанси-рованию из бюджета города в  очередном   финансовом году (в % к ассигнова-ниям, предус-мотренным программой) &lt;*&gt;</t>
  </si>
  <si>
    <t>СРЗНАЧ Оц = 1</t>
  </si>
  <si>
    <t xml:space="preserve">показатели  эффективности выполнены   в полном объеме </t>
  </si>
  <si>
    <t xml:space="preserve">УФС &lt;= 1,  но больше 0,5   </t>
  </si>
  <si>
    <t xml:space="preserve">эффективна,  целесообразна к финансированию </t>
  </si>
  <si>
    <t xml:space="preserve">80 - 100%   </t>
  </si>
  <si>
    <t xml:space="preserve">УФС &lt;= 0,5   </t>
  </si>
  <si>
    <t xml:space="preserve">эффективна, целесообразна к финансированию, но требует корректировки в части сокращения объемов финансирования </t>
  </si>
  <si>
    <t xml:space="preserve">СРЗНАЧ     Оц меньше 1, 
 но больше 0 </t>
  </si>
  <si>
    <t>показатели   эффективности выполнены  не в      полном объеме</t>
  </si>
  <si>
    <t xml:space="preserve">УФС &lt;= 1,  нобольше 0,5   </t>
  </si>
  <si>
    <t xml:space="preserve">эффективна, целесообразна к финансированию </t>
  </si>
  <si>
    <t xml:space="preserve">60 - 80%    </t>
  </si>
  <si>
    <t xml:space="preserve">эффективна, целесообразна к финансирова-нию, но требует корректировки в части показателей эффективности и сокращения объемов финансирования </t>
  </si>
  <si>
    <t xml:space="preserve">СРЗНАЧ     Оц &lt;= 0   </t>
  </si>
  <si>
    <t xml:space="preserve">не  выполнена половина    и более половины  показателей эффективности </t>
  </si>
  <si>
    <t xml:space="preserve">УФС &lt;= 1,  но больше 0,5 </t>
  </si>
  <si>
    <t xml:space="preserve">неэффективна,  требует досрочного  прекращения  ее реализации  </t>
  </si>
  <si>
    <t xml:space="preserve">не финансируется             </t>
  </si>
  <si>
    <t>&lt;*&gt; Процент финансирования может корректироваться в соответствии с прогнозным объемом бюджетных
 ассигнований, предусматриваемых на реализацию муниципальных целевых программ в очередном финансовом году.</t>
  </si>
  <si>
    <t>ОЦЕНКА
эффективности реализации долгосрочных целевых муниципальных программ  за 2010 год</t>
  </si>
  <si>
    <t>Nп/п</t>
  </si>
  <si>
    <t>Название  муниципальной целевой    программы, сроки     реализации</t>
  </si>
  <si>
    <t xml:space="preserve">Период выполнения показателей эффектив-ности &lt;1&gt;       </t>
  </si>
  <si>
    <t xml:space="preserve">Среднее значение оценки  выполнения  показателей  эффективности в баллах (СРЗНАЧ Оц) </t>
  </si>
  <si>
    <t xml:space="preserve">Качественная оценка выполнения показателей эффективности  &lt;2&gt; </t>
  </si>
  <si>
    <t xml:space="preserve">Оценка использования  финансовых средств     </t>
  </si>
  <si>
    <t xml:space="preserve">Оценка   
эффективности реализации долгосрочной  программы &lt;4&gt;    </t>
  </si>
  <si>
    <t>Предложения по финансированию из бюджета города в очередном финансовом году (в % к ассигнованиям, предусмотренным программой)</t>
  </si>
  <si>
    <t>объем финансирования, запланированный программой на соответствующий период (З пл)</t>
  </si>
  <si>
    <t>бюджетные ассигнования на 2010 год</t>
  </si>
  <si>
    <t>Фактически освоенный объем  фи-нансирования   программы  за соответст-вующий период (Зф)</t>
  </si>
  <si>
    <t xml:space="preserve">Уровень использования финансовых  средств (УФС)  &lt;3&gt;  </t>
  </si>
  <si>
    <t>2010 год</t>
  </si>
  <si>
    <t xml:space="preserve"> показатели  эффективности  выполнены  не в полном объеме </t>
  </si>
  <si>
    <t>Эффективна, целесообразна к финансированию</t>
  </si>
  <si>
    <t>60-80%</t>
  </si>
  <si>
    <t xml:space="preserve">   показатели эффективности выполнены в полном объеме </t>
  </si>
  <si>
    <t>Эффективна, целесообразна к финансированию, но требует корректировки в части сокращения объёмов финансирования</t>
  </si>
  <si>
    <t>80-100 %</t>
  </si>
  <si>
    <t xml:space="preserve"> показатели эффективности выполнены в полном объеме</t>
  </si>
  <si>
    <t xml:space="preserve">показатели эффективности выполнены в полном объеме </t>
  </si>
  <si>
    <t xml:space="preserve"> показатели  эффективности  выполнены  е в полном объеме </t>
  </si>
  <si>
    <t xml:space="preserve">Эффективна, целесообразна к финансированию </t>
  </si>
  <si>
    <t>Оц &lt;= 0</t>
  </si>
  <si>
    <t xml:space="preserve"> не  выполнена  половина и более половины показателей эффективности</t>
  </si>
  <si>
    <t>Неэффективна, требует досрочного прекращения её реализации</t>
  </si>
  <si>
    <t>не финансиуется</t>
  </si>
  <si>
    <t xml:space="preserve"> показатели  эффективности  выполнены в полном объеме</t>
  </si>
  <si>
    <t>Эффективна, целесообразна к финансиованию</t>
  </si>
  <si>
    <t xml:space="preserve">     показатели эффективности выполнены в полном объеме</t>
  </si>
  <si>
    <t>показатели эффективности выполнены в полном объеме (при СРЗНАЧ Оц = 1);</t>
  </si>
  <si>
    <t>эффективна, целесообразна к финсированию</t>
  </si>
  <si>
    <t xml:space="preserve">показатели  эффективности
  выполнены  не в полном объеме </t>
  </si>
  <si>
    <t xml:space="preserve">Эффективна, целесообразна к финансированию, но требует корректировки в части показателей эффективности и
объемов  финансирования </t>
  </si>
  <si>
    <t xml:space="preserve">показатели  эффективности  выполнены  не в полном объеме </t>
  </si>
  <si>
    <t xml:space="preserve"> показатели эффективности выполнены в полном объеме </t>
  </si>
  <si>
    <t>Эффективна, целесобразна к финансированию</t>
  </si>
  <si>
    <t>Эффективна, целесообразна к финансированию, но требует корректировки в части  объёмов финансирования</t>
  </si>
  <si>
    <t>Эффективна, целесообразна к финансиованию, но требует корректировки в части показателей эффективности и  объёмов финансирования</t>
  </si>
  <si>
    <t>эффективна, целесообразна к финансированию</t>
  </si>
  <si>
    <t xml:space="preserve">    не  выполнена  половина и более половины показателей эффективности </t>
  </si>
  <si>
    <t xml:space="preserve"> показатели  эффективности  выполнены  не в полном объеме</t>
  </si>
  <si>
    <t>Эффективна, целесообразна к финансиованию, но требует корректировки в части показателей эффективности и объёмов финансирования</t>
  </si>
  <si>
    <t>Эффективна, целесообразна к финансированию, но требует корректировки в части объёмов финансирования</t>
  </si>
  <si>
    <t xml:space="preserve">    &lt;1&gt;   Период   выполнения   показателей  эффективности  определяется  в соответствии с утвержденной долгосрочной программой и может быть следующим:</t>
  </si>
  <si>
    <t xml:space="preserve">    за отчетный год;</t>
  </si>
  <si>
    <t xml:space="preserve">    с начала реализации программы.</t>
  </si>
  <si>
    <t xml:space="preserve">    &lt;2&gt; Примеры качественной оценки выполнения показателей эффективности:</t>
  </si>
  <si>
    <t xml:space="preserve">    показатели эффективности выполнены в полном объеме (при СРЗНАЧ Оц = 1);</t>
  </si>
  <si>
    <t xml:space="preserve">    показатели  эффективности  выполнены  не в полном объеме (при СРЗНАЧ Оц меньше 1, но больше 0);</t>
  </si>
  <si>
    <t xml:space="preserve">    не  выполнена  половина и более половины показателей эффективности (при СРЗНАЧ Оц &lt;= 0).</t>
  </si>
  <si>
    <t xml:space="preserve">    &lt;3&gt; УФС = З ф / З пл, где:</t>
  </si>
  <si>
    <t xml:space="preserve">    УФС - уровень использования финансовых средств;</t>
  </si>
  <si>
    <t xml:space="preserve">    З ф - фактически  освоенный  объем  финансирования  программы  за соответствующий период;</t>
  </si>
  <si>
    <t xml:space="preserve">    З пл - объем   финансирования,   запланированный   программой  на соответствующий период.</t>
  </si>
  <si>
    <t xml:space="preserve">    &lt;4&gt;   В   соответствии   с  качественной  шкалой  оценки  эффективности реализации долгосрочных программ.</t>
  </si>
  <si>
    <t xml:space="preserve">    &lt;4&gt;   В   соответствии   с  качественной  шкалой  оценки  эффективности </t>
  </si>
  <si>
    <t>реализации долгосрочных программ.</t>
  </si>
  <si>
    <r>
      <t xml:space="preserve">Муниципальная целевая Программа </t>
    </r>
    <r>
      <rPr>
        <b/>
        <sz val="12"/>
        <rFont val="Times New Roman"/>
        <family val="1"/>
      </rPr>
      <t>"Забота - 2010"</t>
    </r>
    <r>
      <rPr>
        <sz val="12"/>
        <rFont val="Times New Roman"/>
        <family val="1"/>
      </rPr>
      <t xml:space="preserve"> 
</t>
    </r>
    <r>
      <rPr>
        <i/>
        <sz val="12"/>
        <rFont val="Times New Roman"/>
        <family val="1"/>
      </rPr>
      <t xml:space="preserve">Постановление администрации города Слободского от 08.07.2009 №6 </t>
    </r>
  </si>
  <si>
    <r>
      <t xml:space="preserve">Муниципальная целевая программа </t>
    </r>
    <r>
      <rPr>
        <b/>
        <sz val="12"/>
        <rFont val="Times New Roman"/>
        <family val="1"/>
      </rPr>
      <t xml:space="preserve">«Озеленение </t>
    </r>
    <r>
      <rPr>
        <sz val="12"/>
        <rFont val="Times New Roman"/>
        <family val="1"/>
      </rPr>
      <t>города Слободского на 2008-2010 годы».</t>
    </r>
    <r>
      <rPr>
        <i/>
        <sz val="12"/>
        <rFont val="Times New Roman"/>
        <family val="1"/>
      </rPr>
      <t xml:space="preserve"> Решение Слободской городской Думы от 17.09.2008 № 45/483 </t>
    </r>
  </si>
  <si>
    <r>
      <t>Муниципальная целевая программа «</t>
    </r>
    <r>
      <rPr>
        <b/>
        <sz val="12"/>
        <rFont val="Times New Roman"/>
        <family val="1"/>
      </rPr>
      <t xml:space="preserve">Одаренные  дети» </t>
    </r>
    <r>
      <rPr>
        <sz val="12"/>
        <rFont val="Times New Roman"/>
        <family val="1"/>
      </rPr>
      <t>на 2008-2010 годы</t>
    </r>
    <r>
      <rPr>
        <b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Решение Слободской городской Думы  от 17.10.2007 № 30/322</t>
    </r>
  </si>
  <si>
    <r>
      <t xml:space="preserve">Муниципальная целевая программа </t>
    </r>
    <r>
      <rPr>
        <b/>
        <i/>
        <sz val="14"/>
        <rFont val="Times New Roman"/>
        <family val="1"/>
      </rPr>
      <t>«Молодежь города Слободского» на 2008-2010 годы</t>
    </r>
    <r>
      <rPr>
        <b/>
        <i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Решение Слободской городской Думы  от 19.09.2007 № 29/306 </t>
    </r>
  </si>
  <si>
    <r>
      <t xml:space="preserve">Муниципальная целевая программа </t>
    </r>
    <r>
      <rPr>
        <b/>
        <i/>
        <sz val="12"/>
        <rFont val="Times New Roman"/>
        <family val="1"/>
      </rPr>
      <t>«Сохранение  и развитие социокультурного пространства города Слободского на 2009-2011 годы».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Решение Слободской городской Думы  от 19.11.2008 № 47/509</t>
    </r>
  </si>
  <si>
    <r>
      <t xml:space="preserve">Муниципальная целевая «Программа </t>
    </r>
    <r>
      <rPr>
        <b/>
        <sz val="12"/>
        <rFont val="Times New Roman"/>
        <family val="1"/>
      </rPr>
      <t xml:space="preserve"> профилактики правонарушений </t>
    </r>
    <r>
      <rPr>
        <sz val="12"/>
        <rFont val="Times New Roman"/>
        <family val="1"/>
      </rPr>
      <t xml:space="preserve">и борьбы с преступностью  на 2006-2010 годы». 
</t>
    </r>
    <r>
      <rPr>
        <i/>
        <sz val="12"/>
        <rFont val="Times New Roman"/>
        <family val="1"/>
      </rPr>
      <t>Решение Слободской городской Думы  от 07.12.2005  № 64/691</t>
    </r>
  </si>
  <si>
    <r>
      <t>Муниципальная целевая программа «</t>
    </r>
    <r>
      <rPr>
        <b/>
        <sz val="12"/>
        <rFont val="Times New Roman"/>
        <family val="1"/>
      </rPr>
      <t>Переселение  граждан</t>
    </r>
    <r>
      <rPr>
        <sz val="12"/>
        <rFont val="Times New Roman"/>
        <family val="1"/>
      </rPr>
      <t xml:space="preserve">, проживающих на территории города Слободского из аварийного жилого фонда, признанного непригодным для проживания на 2007-2011 годы».
</t>
    </r>
    <r>
      <rPr>
        <i/>
        <sz val="12"/>
        <rFont val="Times New Roman"/>
        <family val="1"/>
      </rPr>
      <t xml:space="preserve">Решение Слободской городской Думы  от 21.11.2007 №31/342 </t>
    </r>
  </si>
  <si>
    <r>
      <t xml:space="preserve">Муниципальная целевая программа «Развитие </t>
    </r>
    <r>
      <rPr>
        <b/>
        <sz val="12"/>
        <rFont val="Times New Roman"/>
        <family val="1"/>
      </rPr>
      <t xml:space="preserve">физической культуры и спорта </t>
    </r>
    <r>
      <rPr>
        <sz val="12"/>
        <rFont val="Times New Roman"/>
        <family val="1"/>
      </rPr>
      <t xml:space="preserve">в городе Слободском на 2006-2010 годы».
</t>
    </r>
    <r>
      <rPr>
        <i/>
        <sz val="12"/>
        <rFont val="Times New Roman"/>
        <family val="1"/>
      </rPr>
      <t xml:space="preserve">Решение Слободской городской Думы  от 14.12.2005 № 65/700 </t>
    </r>
  </si>
  <si>
    <r>
      <t xml:space="preserve">Муниципальная целевая программа </t>
    </r>
    <r>
      <rPr>
        <b/>
        <sz val="12"/>
        <rFont val="Times New Roman"/>
        <family val="1"/>
      </rPr>
      <t xml:space="preserve"> «Информатизация </t>
    </r>
    <r>
      <rPr>
        <sz val="12"/>
        <rFont val="Times New Roman"/>
        <family val="1"/>
      </rPr>
      <t xml:space="preserve">муниципального образования «город Слободской» на 2007-2010 годы»
</t>
    </r>
    <r>
      <rPr>
        <i/>
        <sz val="12"/>
        <rFont val="Times New Roman"/>
        <family val="1"/>
      </rPr>
      <t>Решение Слободской городской Думы  от27.07.2005  №58/598</t>
    </r>
    <r>
      <rPr>
        <sz val="12"/>
        <rFont val="Times New Roman"/>
        <family val="1"/>
      </rPr>
      <t xml:space="preserve"> </t>
    </r>
  </si>
  <si>
    <r>
      <t xml:space="preserve">Муниципальная целевая программа </t>
    </r>
    <r>
      <rPr>
        <b/>
        <sz val="12"/>
        <rFont val="Times New Roman"/>
        <family val="1"/>
      </rPr>
      <t xml:space="preserve">«Патриотическое воспитание </t>
    </r>
    <r>
      <rPr>
        <sz val="12"/>
        <rFont val="Times New Roman"/>
        <family val="1"/>
      </rPr>
      <t xml:space="preserve">граждан в городе Слободском на 2006-2010 годы».
</t>
    </r>
    <r>
      <rPr>
        <i/>
        <sz val="12"/>
        <rFont val="Times New Roman"/>
        <family val="1"/>
      </rPr>
      <t>Решение Слободской городской Думы  от  29.09.2005 № 61/633</t>
    </r>
  </si>
  <si>
    <r>
      <t xml:space="preserve">Муниципальная целевая программа </t>
    </r>
    <r>
      <rPr>
        <b/>
        <sz val="12"/>
        <rFont val="Times New Roman"/>
        <family val="1"/>
      </rPr>
      <t>«</t>
    </r>
    <r>
      <rPr>
        <sz val="12"/>
        <rFont val="Times New Roman"/>
        <family val="1"/>
      </rPr>
      <t>Поддержка и развитие</t>
    </r>
    <r>
      <rPr>
        <b/>
        <sz val="12"/>
        <rFont val="Times New Roman"/>
        <family val="1"/>
      </rPr>
      <t xml:space="preserve"> малого предпринимательства </t>
    </r>
    <r>
      <rPr>
        <sz val="12"/>
        <rFont val="Times New Roman"/>
        <family val="1"/>
      </rPr>
      <t xml:space="preserve">в городе Слободском на 2010-2014 годы».
</t>
    </r>
    <r>
      <rPr>
        <i/>
        <sz val="12"/>
        <rFont val="Times New Roman"/>
        <family val="1"/>
      </rPr>
      <t>Постановление главы администрации города Слободского от 30.10.2009 №48</t>
    </r>
  </si>
  <si>
    <r>
      <t xml:space="preserve">Муниципальная комплексная Программа </t>
    </r>
    <r>
      <rPr>
        <b/>
        <sz val="12"/>
        <rFont val="Times New Roman"/>
        <family val="1"/>
      </rPr>
      <t xml:space="preserve">жилищного строительства </t>
    </r>
    <r>
      <rPr>
        <sz val="12"/>
        <rFont val="Times New Roman"/>
        <family val="1"/>
      </rPr>
      <t xml:space="preserve">в городе Слободском на 2010 год. 
</t>
    </r>
    <r>
      <rPr>
        <i/>
        <sz val="12"/>
        <rFont val="Times New Roman"/>
        <family val="1"/>
      </rPr>
      <t>Постановление главы администрации города Слободского от 29.10.2009 №46</t>
    </r>
  </si>
  <si>
    <r>
      <t xml:space="preserve">Городская целевая программа </t>
    </r>
    <r>
      <rPr>
        <b/>
        <sz val="12"/>
        <rFont val="Times New Roman"/>
        <family val="1"/>
      </rPr>
      <t xml:space="preserve">"Обеспечение жильём молодых семей </t>
    </r>
    <r>
      <rPr>
        <sz val="12"/>
        <rFont val="Times New Roman"/>
        <family val="1"/>
      </rPr>
      <t xml:space="preserve">на 2009-2010 годы". </t>
    </r>
    <r>
      <rPr>
        <i/>
        <sz val="12"/>
        <rFont val="Times New Roman"/>
        <family val="1"/>
      </rPr>
      <t>Решение Слободской городской Думы  от 20.08.2008 № 44/464</t>
    </r>
  </si>
  <si>
    <r>
      <t xml:space="preserve">Муниципальная целевая Программа </t>
    </r>
    <r>
      <rPr>
        <b/>
        <sz val="12"/>
        <rFont val="Times New Roman"/>
        <family val="1"/>
      </rPr>
      <t>"Школьное питание"</t>
    </r>
    <r>
      <rPr>
        <sz val="12"/>
        <rFont val="Times New Roman"/>
        <family val="1"/>
      </rPr>
      <t xml:space="preserve"> на 2009-2012 годы.
</t>
    </r>
    <r>
      <rPr>
        <i/>
        <sz val="12"/>
        <rFont val="Times New Roman"/>
        <family val="1"/>
      </rPr>
      <t>Постановление администрации города Слободского от 24.08.2009 №19</t>
    </r>
  </si>
  <si>
    <r>
      <t xml:space="preserve">Название  долгосрочной программы :
</t>
    </r>
    <r>
      <rPr>
        <b/>
        <i/>
        <sz val="12"/>
        <rFont val="Times New Roman"/>
        <family val="1"/>
      </rPr>
      <t>"Развитие территориального общественного самоуправления в муниципальном образовании "город Слободской"</t>
    </r>
    <r>
      <rPr>
        <sz val="12"/>
        <rFont val="Times New Roman"/>
        <family val="1"/>
      </rPr>
      <t xml:space="preserve">
Сроки реализации  2010-2015 гг</t>
    </r>
  </si>
  <si>
    <r>
      <t xml:space="preserve">Муниципальная целевая Программа </t>
    </r>
    <r>
      <rPr>
        <i/>
        <sz val="14"/>
        <rFont val="Times New Roman"/>
        <family val="1"/>
      </rPr>
      <t>"Обеспечение жилищного фонда муниципального образования "город Слободской" приборами учета коммунальных ресурсов"</t>
    </r>
    <r>
      <rPr>
        <sz val="12"/>
        <rFont val="Times New Roman"/>
        <family val="1"/>
      </rPr>
      <t xml:space="preserve"> на 2009-2012 годы. </t>
    </r>
    <r>
      <rPr>
        <i/>
        <sz val="12"/>
        <rFont val="Times New Roman"/>
        <family val="1"/>
      </rPr>
      <t>Постановление администрации города Слободского от 03.06.2009 №33</t>
    </r>
  </si>
  <si>
    <r>
      <t>Муниципальная целевая Программа "</t>
    </r>
    <r>
      <rPr>
        <b/>
        <i/>
        <sz val="12"/>
        <rFont val="Times New Roman"/>
        <family val="1"/>
      </rPr>
      <t>Педагогические кадры города Слободского</t>
    </r>
    <r>
      <rPr>
        <sz val="12"/>
        <rFont val="Times New Roman"/>
        <family val="1"/>
      </rPr>
      <t xml:space="preserve">" на 2010-2012 годы. </t>
    </r>
    <r>
      <rPr>
        <i/>
        <sz val="12"/>
        <rFont val="Times New Roman"/>
        <family val="1"/>
      </rPr>
      <t>Постановление администрации города Слободского от 02.10.2009 № 30</t>
    </r>
  </si>
  <si>
    <r>
      <t xml:space="preserve">Муниципальная целевая Программа </t>
    </r>
    <r>
      <rPr>
        <b/>
        <i/>
        <sz val="14"/>
        <rFont val="Times New Roman"/>
        <family val="1"/>
      </rPr>
      <t>"Безопасность образовательных учреждений города Слободского на 2010-2012 годы"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Постановление администрации города Слободского от 27.10.2009 №45</t>
    </r>
  </si>
  <si>
    <r>
      <t xml:space="preserve">Муниципальная целевая программа </t>
    </r>
    <r>
      <rPr>
        <b/>
        <sz val="12"/>
        <rFont val="Times New Roman"/>
        <family val="1"/>
      </rPr>
      <t>«</t>
    </r>
    <r>
      <rPr>
        <b/>
        <i/>
        <sz val="12"/>
        <rFont val="Times New Roman"/>
        <family val="1"/>
      </rPr>
      <t>Капитальный ремонт многоквартирных домов в городе Слободском на 2008-2011 годы</t>
    </r>
    <r>
      <rPr>
        <sz val="12"/>
        <rFont val="Times New Roman"/>
        <family val="1"/>
      </rPr>
      <t xml:space="preserve">"
</t>
    </r>
    <r>
      <rPr>
        <i/>
        <sz val="12"/>
        <rFont val="Times New Roman"/>
        <family val="1"/>
      </rPr>
      <t>Решение Слободской городской Думы от 21.11.2007 №  31/359</t>
    </r>
  </si>
  <si>
    <r>
      <t xml:space="preserve">Муниципальная целевая программа  </t>
    </r>
    <r>
      <rPr>
        <b/>
        <sz val="12"/>
        <rFont val="Times New Roman"/>
        <family val="1"/>
      </rPr>
      <t>"</t>
    </r>
    <r>
      <rPr>
        <b/>
        <i/>
        <sz val="12"/>
        <rFont val="Times New Roman"/>
        <family val="1"/>
      </rPr>
      <t>Реформирование и модернизация жилищно- комунального комплекса города Слободского</t>
    </r>
    <r>
      <rPr>
        <sz val="12"/>
        <rFont val="Times New Roman"/>
        <family val="1"/>
      </rPr>
      <t>" на 2009-2012 годы
Постановление главы администрации города Слободского от 03.06.2009 № 34</t>
    </r>
  </si>
  <si>
    <r>
      <t xml:space="preserve">Муниципальная целевая программа </t>
    </r>
    <r>
      <rPr>
        <b/>
        <sz val="12"/>
        <rFont val="Times New Roman"/>
        <family val="1"/>
      </rPr>
      <t>«Энергосбережение  и повышения энергетической эффективности на территории города Слободского"</t>
    </r>
    <r>
      <rPr>
        <i/>
        <sz val="12"/>
        <rFont val="Times New Roman"/>
        <family val="1"/>
      </rPr>
      <t xml:space="preserve">
Постановление администрации города Слободского от 29.07.2010 №83</t>
    </r>
  </si>
  <si>
    <r>
      <t>Муниципальная целевая программа  "</t>
    </r>
    <r>
      <rPr>
        <b/>
        <i/>
        <sz val="12"/>
        <rFont val="Times New Roman"/>
        <family val="1"/>
      </rPr>
      <t>Развитие муниципальной службы в муниципальном образовании "город Слободской" на 2010-2013 годы</t>
    </r>
    <r>
      <rPr>
        <sz val="12"/>
        <rFont val="Times New Roman"/>
        <family val="1"/>
      </rPr>
      <t>"
Постановление  администрации города Слободского от 02.11.2009 № 49</t>
    </r>
  </si>
  <si>
    <r>
      <t xml:space="preserve">Муниципальная целевая  </t>
    </r>
    <r>
      <rPr>
        <b/>
        <sz val="12"/>
        <rFont val="Times New Roman"/>
        <family val="1"/>
      </rPr>
      <t xml:space="preserve">«Повышение безопасности дорожного движения в городе Слободском </t>
    </r>
    <r>
      <rPr>
        <sz val="12"/>
        <rFont val="Times New Roman"/>
        <family val="1"/>
      </rPr>
      <t xml:space="preserve"> 2008-2010 годах». 
</t>
    </r>
    <r>
      <rPr>
        <i/>
        <sz val="12"/>
        <rFont val="Times New Roman"/>
        <family val="1"/>
      </rPr>
      <t>Решение Слободской городской Думы  от 19.11.2008  № 47/508</t>
    </r>
  </si>
  <si>
    <t>Оценка выполнения показателей эффективности ,предусмотренных долгосрочными программами, в 2010 году</t>
  </si>
  <si>
    <t>N п/п</t>
  </si>
  <si>
    <t xml:space="preserve">Наименование показателей эффективности, предусмотрен-ных программой  (Пi)        </t>
  </si>
  <si>
    <t xml:space="preserve">Период     выполне-ния показателей эффектив-  ности &lt;1&gt;  </t>
  </si>
  <si>
    <t xml:space="preserve">Единица
 изм-я    </t>
  </si>
  <si>
    <t>Значение показателей эффективности</t>
  </si>
  <si>
    <t xml:space="preserve">Среднее значение оценки выполнения  показателей  эффективности  в баллах (СР ЗНАЧ Оц)     </t>
  </si>
  <si>
    <t>Качественная   оценка выполнения показателей эффективности &lt;3&gt;</t>
  </si>
  <si>
    <t xml:space="preserve">Предусмотрено программой   на соответству-ющий период  
 (Пi пл) </t>
  </si>
  <si>
    <t xml:space="preserve">Фактически  выполнено за соответству-ющий период (Пiф)      </t>
  </si>
  <si>
    <t xml:space="preserve">отклонение 
 (Пi ф – Пi пл) </t>
  </si>
  <si>
    <t>оценка  выполнения  показателей  эффективности  в баллах  (Оц) &lt;2&gt;</t>
  </si>
  <si>
    <t>Удовлетворённость обращений  граждан об оказании материальной и другой помощи, имеющих заявительный характер</t>
  </si>
  <si>
    <t>%</t>
  </si>
  <si>
    <t xml:space="preserve"> показатели  эффективности  выполнены  не в полном объеме (при СРЗНАЧ Оц меньше 1, но больше 0)</t>
  </si>
  <si>
    <t>Обеспечение своевременности оказания мер социальной поддержки</t>
  </si>
  <si>
    <t>ед-цы</t>
  </si>
  <si>
    <t>ежемесячно</t>
  </si>
  <si>
    <t>Количество разработанных нормативных документов о межведомственном сотрудничестве</t>
  </si>
  <si>
    <t>шт.</t>
  </si>
  <si>
    <t>количество семей и людей получивших различные виды социальных услуг</t>
  </si>
  <si>
    <t>челов.</t>
  </si>
  <si>
    <t>Количество человек, привлеченных у участию в социальных акциях и фестивалях</t>
  </si>
  <si>
    <t>Количество информационных материалов, размещенных в различных СМИ</t>
  </si>
  <si>
    <t>Формовочная обрезка деревьев</t>
  </si>
  <si>
    <t>шт .</t>
  </si>
  <si>
    <t xml:space="preserve">   показатели эффективности выполнены в полном объеме (при СРЗНАЧ Оц = 1);</t>
  </si>
  <si>
    <t>Озеление ул. Советской ( обе стороны) подрощенными саженцами</t>
  </si>
  <si>
    <t>нет</t>
  </si>
  <si>
    <t xml:space="preserve">Озеленение клумб и газонов города </t>
  </si>
  <si>
    <t>20000 /900 м</t>
  </si>
  <si>
    <t>Скашивание травы на газонах и   скверах</t>
  </si>
  <si>
    <t>Вырубание поросли у деревьев (снос сухих и переросших)</t>
  </si>
  <si>
    <t>Устройство клумб и газонов на территории Детского парка</t>
  </si>
  <si>
    <t>да/ нет</t>
  </si>
  <si>
    <t>Ревизия многолетних зелёных насадений парка им. Гагарина СОШ №14</t>
  </si>
  <si>
    <t>да</t>
  </si>
  <si>
    <t>Закладка новых скверов и парков, согласно проектам, утвержденным отделом архитектуры и строительства администрации горда</t>
  </si>
  <si>
    <t>Развитие новых видов и форм по озелению</t>
  </si>
  <si>
    <t>Укрепление сети образовательных учреждений по работе с одарёнными детьми (ежегодное открытие классов углублённого изучения предметов)</t>
  </si>
  <si>
    <t>классы, ед.</t>
  </si>
  <si>
    <t xml:space="preserve"> показатели эффективности выполнены в полном объеме (при СРЗНАЧ Оц = 1);</t>
  </si>
  <si>
    <t>Апробация и реализация развивающих программ и методик для педагогов по работе с детьми</t>
  </si>
  <si>
    <t>Индивидуализация работы с одарёнными детьми (наличие индивидуальных образовательных маршрутов)</t>
  </si>
  <si>
    <t>Издание творческих работ победителей различных конкурсов</t>
  </si>
  <si>
    <t xml:space="preserve">Участие в конкурсах, соревнованиях областного, всероссийского, международного уровней                                      
</t>
  </si>
  <si>
    <t xml:space="preserve">
24
1
0</t>
  </si>
  <si>
    <t xml:space="preserve">
40
2
2</t>
  </si>
  <si>
    <t>16
1
2</t>
  </si>
  <si>
    <t xml:space="preserve">
0
1
0</t>
  </si>
  <si>
    <t xml:space="preserve">
6
2
1</t>
  </si>
  <si>
    <t xml:space="preserve">
6
1
1</t>
  </si>
  <si>
    <t>Участие детей в международных исследовательских проектах</t>
  </si>
  <si>
    <t>Присуждение муниципальных персональных стипендий одарённым детям</t>
  </si>
  <si>
    <t>Название  долгосрочной муниципальной программы "«Молодёжь города Слободского" на 2008-2010 годы».
Сроки реализации  на 2008-2010 годы</t>
  </si>
  <si>
    <t>Доля молодых людей участвующих в добровольческой (волонтёрской) деятельности</t>
  </si>
  <si>
    <t>Количество выданных "Личных книжек волонтёра)</t>
  </si>
  <si>
    <t xml:space="preserve">шт. </t>
  </si>
  <si>
    <t>Доля подростков и молодёжи участвующих в детских и молодёжных объединениях (от общего числа молодёжи)</t>
  </si>
  <si>
    <t xml:space="preserve">Доля подростков "группы риска", участвующих в мероприятиях Программы </t>
  </si>
  <si>
    <t>Количество трудоустроенных подростков, состоящих на учете в КДН и ЗП города, внутришкольном учете из малообеспеченных семей</t>
  </si>
  <si>
    <t>Количество меропритий  проведённых в рамках Программы</t>
  </si>
  <si>
    <t>Общий объём расходов бюджета города на культуру в части бюджетных инвестиций на увеличение  стоимости основных средств</t>
  </si>
  <si>
    <t>тыс.
руб.</t>
  </si>
  <si>
    <t xml:space="preserve"> показатели  эффективности  выполнены  е в полном объеме (при СРЗНАЧ Оц =1)</t>
  </si>
  <si>
    <t>Средняя книгообеспеченность 
(количество изданий в библиотеке/количество жителей</t>
  </si>
  <si>
    <t>экз
./чел.</t>
  </si>
  <si>
    <t>Количество клубных формирований</t>
  </si>
  <si>
    <t>ед-ц</t>
  </si>
  <si>
    <t>Количество приобретённых музыкальных инструментов, музыкального оборудования</t>
  </si>
  <si>
    <t>Доля детей в возрасте от 7 до 18 лет, получающих услуги в учреждениях дополнительного образования детей в сфере кльтуры от общего числа детей города</t>
  </si>
  <si>
    <t>Количество проведённых общегородских мероприятий в рамках программы</t>
  </si>
  <si>
    <t>ед.</t>
  </si>
  <si>
    <t>Доля населения, участвующих в платных культурно- досуговых мероприятиях</t>
  </si>
  <si>
    <t>Доля представленных ( во всех формах) зрителю музейных предметов в общем количестве общих музейных экспонатов.</t>
  </si>
  <si>
    <t>Общее количество зарегистрированных преступлений</t>
  </si>
  <si>
    <t xml:space="preserve">  показатели  эффективнос-ти  выполнены  не в полном объеме (при СРЗНАЧ Оц меньше 1, но больше 0);</t>
  </si>
  <si>
    <t>Количество преступлений, совершенных в общественных местах</t>
  </si>
  <si>
    <t>Количество преступлений, совершенных в несовершеннолетними или при их участии</t>
  </si>
  <si>
    <t>Количество преступлений, совершенных лицами, ранее отбывшими наказание за совершение преступления</t>
  </si>
  <si>
    <t>Уровень ( коэффициент) преступности на 10 тыс. населения</t>
  </si>
  <si>
    <t>Раскрываемость преступлений</t>
  </si>
  <si>
    <t>Количество детей и подростков, занимающихся в учреждениях дополнительного образования</t>
  </si>
  <si>
    <t>Количество детей и подростков, занятых общественно полезным трудом в период летних каникул</t>
  </si>
  <si>
    <t>Количество семей находящихся в социально-опасном положении</t>
  </si>
  <si>
    <t>Количество больных алкоголизмом    из них:</t>
  </si>
  <si>
    <t xml:space="preserve">        несовершеннолетних</t>
  </si>
  <si>
    <t xml:space="preserve">       в возрасте от18 до 30 лет</t>
  </si>
  <si>
    <t>Количество больных наркоманией</t>
  </si>
  <si>
    <t>Количество больных таксикоманией</t>
  </si>
  <si>
    <t>Количество граждан, переселённых из аварийного жилищного фонда, признанного неригодным для проживания</t>
  </si>
  <si>
    <t>чел.</t>
  </si>
  <si>
    <t xml:space="preserve"> не  выполнена  половина и более половины показателей эффективности (при СРЗНАЧ Оц &lt;= 0).</t>
  </si>
  <si>
    <t>Площадь расселённого жилищного фонда, признанного непригодным для проживания</t>
  </si>
  <si>
    <t>тыс. м2</t>
  </si>
  <si>
    <t>Доля аврийного жидищного фонда, признанного до 01.01.2007 года непригодным для проживания, в общем объёме аварийного жилищного фонда</t>
  </si>
  <si>
    <t>Доля населения, проживающего в аварийном жилищном фонде, признанным до 01.01.2007 года непригодным для проживания</t>
  </si>
  <si>
    <t>Доля жителей систематически занимающихся физкультурой и спортом от общей численности жителей города</t>
  </si>
  <si>
    <t xml:space="preserve">  показатели эффективности выполнены в полном объеме (при СРЗНАЧ Оц = 1);</t>
  </si>
  <si>
    <t>Численность детей, подростков и юношества, систематически занимающихся физкультурой и спортом</t>
  </si>
  <si>
    <t>Количество мероприятий направленных на пропаганду здорового образа жизни и развитие массового спорта</t>
  </si>
  <si>
    <t xml:space="preserve">меропр.
</t>
  </si>
  <si>
    <t>участников</t>
  </si>
  <si>
    <t>зрителей</t>
  </si>
  <si>
    <t>Количество мероприятий по профилактике наркомании, алкоголизма и правонарушений среди молодёжи средствами физической культуры и спорта</t>
  </si>
  <si>
    <t>меропр.</t>
  </si>
  <si>
    <t>Число спортсменов достигших высшего спортивного матерства</t>
  </si>
  <si>
    <t>массовые разряды</t>
  </si>
  <si>
    <t>Кандидат в Мастера Спорта</t>
  </si>
  <si>
    <t>1-й разряд</t>
  </si>
  <si>
    <t>Подключение к локальной сети администрации ( от общего количества компьютеров)</t>
  </si>
  <si>
    <t>Подключение к сети Интернет (от общего количества компьютеров)</t>
  </si>
  <si>
    <t>Внедрение элементов системы защиты информации</t>
  </si>
  <si>
    <t>кол-во рабочих мест</t>
  </si>
  <si>
    <t>Модернизация парка компьютерной техники</t>
  </si>
  <si>
    <t>Доля граждан, участвующих в мероприятиях Программы от общего числа жителей города</t>
  </si>
  <si>
    <t>Количество военно-патриотических, военно-спортивных клубов, объединений</t>
  </si>
  <si>
    <t>Количество подростков, занимающихся в военно-спортивных, военно-патриотических клубах, объединениях</t>
  </si>
  <si>
    <t>Доля подростков "группы риска", участвующих в мероприятиях Программы от общего числа молодёжи</t>
  </si>
  <si>
    <t>Количество подготовленных организаторов и специалистов в области гражданско-патриотического воспитания (курсы повышения квалификации)</t>
  </si>
  <si>
    <t>Количество проведённых меропритий в рамках Программы</t>
  </si>
  <si>
    <t>Количество малых предприятий ( с учетом микропредприятий), единиц</t>
  </si>
  <si>
    <t>единиц</t>
  </si>
  <si>
    <t>Количество малых предприятий в расчете на 1 тыс. человек населения города,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</si>
  <si>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</si>
  <si>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Доля продукции, произведенной малыми предприятиями, в общем объеме оборота предприятий города, %</t>
  </si>
  <si>
    <t xml:space="preserve">Оборот субъектов малого предпринимательства </t>
  </si>
  <si>
    <t>млрд. рублей</t>
  </si>
  <si>
    <t>Размер среднемесячной заработной платы у наемных работников на малых предприятиях,</t>
  </si>
  <si>
    <t xml:space="preserve"> тыс. рублей</t>
  </si>
  <si>
    <t>Объем налоговых поступлений от субъектов малого предпринимательства в консолидированный бюджет города</t>
  </si>
  <si>
    <t xml:space="preserve"> %</t>
  </si>
  <si>
    <t>Общий годовой объём ввода жилья</t>
  </si>
  <si>
    <t>тыс. кв.м</t>
  </si>
  <si>
    <t>показатели  эффективности  выполнены  не в полном объеме (при СРЗНАЧ Оц меньше 1, но больше 0);</t>
  </si>
  <si>
    <t>Ввод жилья на душу населения</t>
  </si>
  <si>
    <t>кв.м
/человека</t>
  </si>
  <si>
    <t>Уровень обеспеченности населения жильём</t>
  </si>
  <si>
    <t>кв.м на человека</t>
  </si>
  <si>
    <t>Коэффициент доступности жилья ( отношение средней рыночной стоимости стандартной квартиры общей площадью 54 кв.м. к среднему совокупному доходу семьи из 3 человек.)</t>
  </si>
  <si>
    <t>лет</t>
  </si>
  <si>
    <t>Количество молодых семей, улучшивших жилищные условия</t>
  </si>
  <si>
    <t>семей</t>
  </si>
  <si>
    <t>Количество выданных свидетельств на жильё</t>
  </si>
  <si>
    <t>Увеличение числа учащихся, получающих горячее питание</t>
  </si>
  <si>
    <t xml:space="preserve"> показатели эффективности выполнены в полном объеме (при СРЗНАЧ Оц = 1)</t>
  </si>
  <si>
    <t>Стабилизация и снижение заболеваемости учащихся общеобразовательных  учреждений
    - дети до 14 лет
    - дети от 15 до 17 лет</t>
  </si>
  <si>
    <t xml:space="preserve">
2520
1526</t>
  </si>
  <si>
    <t xml:space="preserve">
0
0</t>
  </si>
  <si>
    <t>Количество отремонтированных школьных обеденных залов</t>
  </si>
  <si>
    <t>Количество информационных материалов, направленных на пропаганду здорового образа жизни, размещённых в СМИ и распространённых среди родителей обучающихся</t>
  </si>
  <si>
    <t>Увеличение доли современного высокотехнологичного оборудования в школьно-базовой столовой</t>
  </si>
  <si>
    <t>Созданные органы ТОС</t>
  </si>
  <si>
    <t>ТОС и СМИ, участвующих в реализации Программы, в том числе в конкурсах, празднике "День соседей"</t>
  </si>
  <si>
    <t xml:space="preserve">Количество положительных отзывов населения о деятельности ТОС </t>
  </si>
  <si>
    <t>Количество жилых домов в городе дополнительно оснащенных приборами учета</t>
  </si>
  <si>
    <t xml:space="preserve"> показатели  эффективности  выполнены  не в полном объеме (при СРЗНАЧ Оц меньше 1, но больше 0);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</si>
  <si>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</si>
  <si>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</si>
  <si>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</si>
  <si>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</si>
  <si>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</si>
  <si>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Повышение профессионального уровня кадров</t>
  </si>
  <si>
    <t xml:space="preserve">  1.1 </t>
  </si>
  <si>
    <t xml:space="preserve">Создание  и реализация институциональных программ"Педагогические кадры образовательных учреждений" </t>
  </si>
  <si>
    <t xml:space="preserve">  1.2</t>
  </si>
  <si>
    <t>Доля молодых специалистов принятых в образовательные учреждения в общей численности пед.работников</t>
  </si>
  <si>
    <t xml:space="preserve">  1.3</t>
  </si>
  <si>
    <t>Доля педагогических работников, прошедших курсовую переподготовку от плановых пятилетних показателей</t>
  </si>
  <si>
    <t xml:space="preserve">  1.4</t>
  </si>
  <si>
    <t>Количество мероприятий по повышению квалификации руководящих  и педагогических работников</t>
  </si>
  <si>
    <t xml:space="preserve"> 1.5   </t>
  </si>
  <si>
    <t xml:space="preserve">  1.6</t>
  </si>
  <si>
    <t>Количество проведённых профессиональных конкурсов педогогической направленности</t>
  </si>
  <si>
    <t>Повышение качества образовательных услуг</t>
  </si>
  <si>
    <t xml:space="preserve"> 2.1</t>
  </si>
  <si>
    <t xml:space="preserve"> - готовность выпускников ДОУ к обучению в 1 классе</t>
  </si>
  <si>
    <t xml:space="preserve"> 2.2</t>
  </si>
  <si>
    <t>Количество сдавших ЕГЭ по обязательным предметам</t>
  </si>
  <si>
    <t>Название  долгосрочной муниципальной программы " "Безопасность образовательных учреждений города Слободского" на 2010-2012 годы"
Сроки реализации  2010-2012 гг</t>
  </si>
  <si>
    <t xml:space="preserve">Доля ОУ, имеющих лицензию на право ведения образовательной деятельности </t>
  </si>
  <si>
    <t xml:space="preserve">Доля ОУ, обеспеченных системой охранно-пожарной сигнализации </t>
  </si>
  <si>
    <t xml:space="preserve"> Доля ОУ обеспеченных  - кнопкой тревожной сигнализации</t>
  </si>
  <si>
    <t>Доля ОУ, имеющих все виды благоустройства(канализация, отопление, водоснабжение)</t>
  </si>
  <si>
    <t xml:space="preserve">Количество ОУ, оснащенных системой видеонаблюдения </t>
  </si>
  <si>
    <t>Количество ОУ, имеющих ограждение</t>
  </si>
  <si>
    <t>Количество ОУ, в которых проведен капитальный ремонт</t>
  </si>
  <si>
    <t>Площадь многоквартирных жиых домов</t>
  </si>
  <si>
    <t>тыс.м2</t>
  </si>
  <si>
    <t>Колическтво многоквартирных жилых домов, собственники которых приняли решение о выборе способа управления</t>
  </si>
  <si>
    <t>Доля  управляющих организаций частных форм собственности, участвующих в управлении многоквартирными домами</t>
  </si>
  <si>
    <t>Количество ТСЖ и ЖСК</t>
  </si>
  <si>
    <t>Сокращение потребления топливно-энергетичесих ресурсрв для обеспечения потребностей в коммунальных услугах ( к уровню предыдущего года)</t>
  </si>
  <si>
    <t xml:space="preserve">  показатели  эффективности  выполнены  не в полном объеме (при СРЗНАЧ Оц меньше 1, но больше 0);</t>
  </si>
  <si>
    <t xml:space="preserve">            -Электроэнергии</t>
  </si>
  <si>
    <t>тыс. кВт</t>
  </si>
  <si>
    <t xml:space="preserve">            - Каменного угля</t>
  </si>
  <si>
    <t>тонн</t>
  </si>
  <si>
    <t xml:space="preserve">            - Мазута</t>
  </si>
  <si>
    <t>Снижение себестоимости жилищно-коммунальных услуг</t>
  </si>
  <si>
    <t xml:space="preserve">        - удельный расход топлива(условного топлива) в себестоимости </t>
  </si>
  <si>
    <t>т.у.т /
Гкал</t>
  </si>
  <si>
    <t>Снижение уровня аврийности на объектах жилищно-коммунального комплекса в одновременным повышением качества предоставляемых услуг</t>
  </si>
  <si>
    <t>Обеспечение экологической безопасности населения за счет снижения вероятности выбросов сточных вод</t>
  </si>
  <si>
    <t>Обеспечение возможности вывоза и утилизации ТБО</t>
  </si>
  <si>
    <t>наличие возможности</t>
  </si>
  <si>
    <t>Увеличение уровня освещенности улично-дорожной сети и увеличением доли освещенных территорий города</t>
  </si>
  <si>
    <t xml:space="preserve">   - удельный вес  действующих светильников</t>
  </si>
  <si>
    <t xml:space="preserve">   - протяженность освещенных улиц</t>
  </si>
  <si>
    <t>км</t>
  </si>
  <si>
    <t xml:space="preserve">Объем экономии топливно-энергетических ресурсов </t>
  </si>
  <si>
    <t xml:space="preserve"> тоннах условного топлива</t>
  </si>
  <si>
    <t>Подпрограмма "Энергоэффективность в коммунальном хозяйстве"</t>
  </si>
  <si>
    <t>Доля предприятий коммунального комплекса имеющих:</t>
  </si>
  <si>
    <t xml:space="preserve">      - энергетические паспорта;</t>
  </si>
  <si>
    <t xml:space="preserve">      -акты энергетических обследований</t>
  </si>
  <si>
    <t xml:space="preserve">Наличие утверждённых в установленном порядке по Методике Минэкономэнерго РФ нормативных потерь, расходови запасов при выработке и передаче тепловой и энергетической энергии </t>
  </si>
  <si>
    <t xml:space="preserve">Наличие на предприятиях коммунального комплекса согласованных с органми местного самоуправления энергосбережения </t>
  </si>
  <si>
    <t>в % к общему числу предприятий</t>
  </si>
  <si>
    <t>Доля расчетов за ресурсы с поставщиками и потребителями предприятий коммунального комплекса, производимая по показаниям приборов учета</t>
  </si>
  <si>
    <t>в % к общей сумме расчетов</t>
  </si>
  <si>
    <t>Подпрограмма "Энергоэффективность в социальной сфере"</t>
  </si>
  <si>
    <t>Доля органов местного самоуправления, мунципальных учреждений, муниципальных унитарных предприятий, имеющих:</t>
  </si>
  <si>
    <t>Установленные нормативы энергопотребления</t>
  </si>
  <si>
    <t>% к общему числу организаций</t>
  </si>
  <si>
    <t>Доля расчетов потребителей муниципальной бюджетной сферы с организациями коммунального комплекса, производимая по показаниям приборов учета</t>
  </si>
  <si>
    <t>% от общей суммы расчетов</t>
  </si>
  <si>
    <t>Подпрограмма "Основные направления повышения энергоэффективности в жилищном фонде"</t>
  </si>
  <si>
    <t>т.у.т</t>
  </si>
  <si>
    <t>Площадь многоквартирных жидых домов с показателями энергопотребения, равными средним показателям в развитых странах (объекты высокой энергоэффективности)</t>
  </si>
  <si>
    <t>Соблюдение муниципальными служащими запретов и ограниччений,  предусмотренных действующим законодательством</t>
  </si>
  <si>
    <t>Количество мунципальных служащих, получивших удостоверения и сертификаты о повышении квалификации и стажировке</t>
  </si>
  <si>
    <t>Аттестация муниципальных служащих</t>
  </si>
  <si>
    <t xml:space="preserve">Создание кадрового резерва на замещение должностей муниципальной службы </t>
  </si>
  <si>
    <r>
      <t>Название  муниципальной программы</t>
    </r>
    <r>
      <rPr>
        <b/>
        <i/>
        <sz val="12"/>
        <rFont val="Times New Roman"/>
        <family val="1"/>
      </rPr>
      <t xml:space="preserve"> "Забота 2010"</t>
    </r>
    <r>
      <rPr>
        <sz val="12"/>
        <rFont val="Times New Roman"/>
        <family val="1"/>
      </rPr>
      <t xml:space="preserve">
Сроки реализации  2010 год</t>
    </r>
  </si>
  <si>
    <r>
      <t xml:space="preserve">Название  долгосрочной муниципальной программы </t>
    </r>
    <r>
      <rPr>
        <b/>
        <i/>
        <sz val="12"/>
        <rFont val="Times New Roman"/>
        <family val="1"/>
      </rPr>
      <t>"Озеленение города Слободского на 2008-2010 годы"</t>
    </r>
    <r>
      <rPr>
        <sz val="12"/>
        <rFont val="Times New Roman"/>
        <family val="1"/>
      </rPr>
      <t xml:space="preserve">
Сроки реализации  2008-2010 год</t>
    </r>
  </si>
  <si>
    <r>
      <t>шт ./ м</t>
    </r>
    <r>
      <rPr>
        <vertAlign val="superscript"/>
        <sz val="10"/>
        <rFont val="Arial"/>
        <family val="2"/>
      </rPr>
      <t>2</t>
    </r>
  </si>
  <si>
    <r>
      <t>м</t>
    </r>
    <r>
      <rPr>
        <vertAlign val="superscript"/>
        <sz val="10"/>
        <rFont val="Arial"/>
        <family val="2"/>
      </rPr>
      <t>2</t>
    </r>
  </si>
  <si>
    <r>
      <t>Название  долгосрочной муниципальной программы :</t>
    </r>
    <r>
      <rPr>
        <b/>
        <i/>
        <sz val="12"/>
        <rFont val="Times New Roman"/>
        <family val="1"/>
      </rPr>
      <t>"Одарённые дети города Слободского на 2008-2010 годы"</t>
    </r>
    <r>
      <rPr>
        <sz val="12"/>
        <rFont val="Times New Roman"/>
        <family val="1"/>
      </rPr>
      <t xml:space="preserve">
Сроки реализации  2008-2010 год</t>
    </r>
  </si>
  <si>
    <r>
      <t xml:space="preserve">Участие в региональных, всероссийских и международных олимпиадах
                    </t>
    </r>
    <r>
      <rPr>
        <b/>
        <sz val="11"/>
        <rFont val="Times New Roman"/>
        <family val="1"/>
      </rPr>
      <t xml:space="preserve">  участники:</t>
    </r>
    <r>
      <rPr>
        <sz val="11"/>
        <rFont val="Times New Roman"/>
        <family val="1"/>
      </rPr>
      <t xml:space="preserve">
                     - региональный уровень
                     -всероссийский уровень
                     - межднародный
</t>
    </r>
  </si>
  <si>
    <r>
      <t xml:space="preserve">                       </t>
    </r>
    <r>
      <rPr>
        <b/>
        <sz val="11"/>
        <rFont val="Times New Roman"/>
        <family val="1"/>
      </rPr>
      <t>победители, призёры:</t>
    </r>
    <r>
      <rPr>
        <sz val="11"/>
        <rFont val="Times New Roman"/>
        <family val="1"/>
      </rPr>
      <t xml:space="preserve">
                  - региональный уровень
                  - всероссийский уровень
                  - международный уровень</t>
    </r>
  </si>
  <si>
    <r>
      <t xml:space="preserve">Название  долгосрочной муниципальной программы: </t>
    </r>
    <r>
      <rPr>
        <b/>
        <i/>
        <sz val="12"/>
        <rFont val="Times New Roman"/>
        <family val="1"/>
      </rPr>
      <t>«Сохранение  и развитие социокультурного пространства города Слободского на 2009-2011 годы».</t>
    </r>
    <r>
      <rPr>
        <sz val="12"/>
        <rFont val="Times New Roman"/>
        <family val="1"/>
      </rPr>
      <t xml:space="preserve">
Сроки реализации 2009-2011 год</t>
    </r>
  </si>
  <si>
    <r>
      <t>Название  долгосрочной муниципальной целевой программы "</t>
    </r>
    <r>
      <rPr>
        <b/>
        <i/>
        <sz val="12"/>
        <rFont val="Times New Roman"/>
        <family val="1"/>
      </rPr>
      <t>Профилактика правонарушений и борьбы с преступностью"</t>
    </r>
    <r>
      <rPr>
        <sz val="12"/>
        <rFont val="Times New Roman"/>
        <family val="1"/>
      </rPr>
      <t xml:space="preserve">
Сроки реализации  2010-2012 годы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</si>
</sst>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3" fillId="0" borderId="15" xfId="0" applyFont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top" wrapText="1"/>
    </xf>
    <xf numFmtId="2" fontId="24" fillId="0" borderId="14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49" fontId="24" fillId="0" borderId="14" xfId="0" applyNumberFormat="1" applyFont="1" applyFill="1" applyBorder="1" applyAlignment="1">
      <alignment vertical="top" wrapText="1"/>
    </xf>
    <xf numFmtId="0" fontId="24" fillId="0" borderId="14" xfId="0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49" fontId="24" fillId="0" borderId="14" xfId="0" applyNumberFormat="1" applyFont="1" applyFill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24" fillId="0" borderId="14" xfId="0" applyNumberFormat="1" applyFont="1" applyBorder="1" applyAlignment="1">
      <alignment vertical="center" wrapText="1"/>
    </xf>
    <xf numFmtId="169" fontId="23" fillId="0" borderId="14" xfId="0" applyNumberFormat="1" applyFont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  <xf numFmtId="169" fontId="24" fillId="0" borderId="14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169" fontId="23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vertical="top" wrapText="1"/>
    </xf>
    <xf numFmtId="0" fontId="24" fillId="0" borderId="14" xfId="0" applyFont="1" applyFill="1" applyBorder="1" applyAlignment="1">
      <alignment wrapText="1"/>
    </xf>
    <xf numFmtId="1" fontId="24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4" fillId="22" borderId="14" xfId="0" applyFont="1" applyFill="1" applyBorder="1" applyAlignment="1">
      <alignment horizontal="center" vertical="top" wrapText="1"/>
    </xf>
    <xf numFmtId="49" fontId="24" fillId="22" borderId="14" xfId="0" applyNumberFormat="1" applyFont="1" applyFill="1" applyBorder="1" applyAlignment="1">
      <alignment vertical="top" wrapText="1"/>
    </xf>
    <xf numFmtId="0" fontId="24" fillId="22" borderId="14" xfId="0" applyFont="1" applyFill="1" applyBorder="1" applyAlignment="1">
      <alignment horizontal="center" vertical="center" wrapText="1"/>
    </xf>
    <xf numFmtId="0" fontId="24" fillId="22" borderId="14" xfId="0" applyFont="1" applyFill="1" applyBorder="1" applyAlignment="1">
      <alignment vertical="top" wrapText="1"/>
    </xf>
    <xf numFmtId="0" fontId="24" fillId="22" borderId="14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 vertical="center"/>
    </xf>
    <xf numFmtId="2" fontId="24" fillId="22" borderId="14" xfId="0" applyNumberFormat="1" applyFont="1" applyFill="1" applyBorder="1" applyAlignment="1">
      <alignment horizontal="center" vertical="center" wrapText="1"/>
    </xf>
    <xf numFmtId="0" fontId="23" fillId="22" borderId="14" xfId="0" applyFont="1" applyFill="1" applyBorder="1" applyAlignment="1">
      <alignment horizontal="center" vertical="center" wrapText="1"/>
    </xf>
    <xf numFmtId="0" fontId="0" fillId="22" borderId="14" xfId="0" applyFill="1" applyBorder="1" applyAlignment="1">
      <alignment/>
    </xf>
    <xf numFmtId="0" fontId="0" fillId="22" borderId="0" xfId="0" applyFill="1" applyAlignment="1">
      <alignment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23" fillId="0" borderId="14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2" fontId="34" fillId="0" borderId="14" xfId="0" applyNumberFormat="1" applyFont="1" applyBorder="1" applyAlignment="1">
      <alignment horizontal="center" vertical="center" wrapText="1"/>
    </xf>
    <xf numFmtId="2" fontId="34" fillId="0" borderId="14" xfId="0" applyNumberFormat="1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1" fontId="34" fillId="0" borderId="10" xfId="0" applyNumberFormat="1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1" fontId="34" fillId="0" borderId="16" xfId="0" applyNumberFormat="1" applyFont="1" applyBorder="1" applyAlignment="1">
      <alignment horizontal="center" vertical="center" wrapText="1"/>
    </xf>
    <xf numFmtId="2" fontId="34" fillId="0" borderId="16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justify" vertical="top" wrapText="1"/>
    </xf>
    <xf numFmtId="0" fontId="23" fillId="0" borderId="14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33" fillId="0" borderId="15" xfId="0" applyFont="1" applyBorder="1" applyAlignment="1">
      <alignment horizontal="center" vertical="top" wrapText="1"/>
    </xf>
    <xf numFmtId="1" fontId="34" fillId="0" borderId="15" xfId="0" applyNumberFormat="1" applyFont="1" applyBorder="1" applyAlignment="1">
      <alignment horizontal="center" vertical="center" wrapText="1"/>
    </xf>
    <xf numFmtId="2" fontId="34" fillId="0" borderId="15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wrapText="1"/>
    </xf>
    <xf numFmtId="0" fontId="36" fillId="0" borderId="14" xfId="0" applyFont="1" applyBorder="1" applyAlignment="1">
      <alignment horizontal="center" wrapText="1"/>
    </xf>
    <xf numFmtId="0" fontId="37" fillId="0" borderId="11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2" fontId="33" fillId="0" borderId="16" xfId="0" applyNumberFormat="1" applyFont="1" applyBorder="1" applyAlignment="1">
      <alignment horizontal="center" vertical="center" wrapText="1"/>
    </xf>
    <xf numFmtId="2" fontId="33" fillId="0" borderId="16" xfId="0" applyNumberFormat="1" applyFont="1" applyBorder="1" applyAlignment="1">
      <alignment horizontal="center" vertical="top" wrapText="1"/>
    </xf>
    <xf numFmtId="0" fontId="23" fillId="0" borderId="14" xfId="0" applyFont="1" applyBorder="1" applyAlignment="1">
      <alignment horizontal="left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0" fontId="36" fillId="0" borderId="14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2" fontId="33" fillId="0" borderId="15" xfId="0" applyNumberFormat="1" applyFont="1" applyBorder="1" applyAlignment="1">
      <alignment horizontal="center" vertical="center" wrapText="1"/>
    </xf>
    <xf numFmtId="2" fontId="33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11" xfId="0" applyFont="1" applyBorder="1" applyAlignment="1">
      <alignment vertical="top" wrapText="1"/>
    </xf>
    <xf numFmtId="2" fontId="34" fillId="0" borderId="10" xfId="0" applyNumberFormat="1" applyFont="1" applyBorder="1" applyAlignment="1">
      <alignment horizontal="center" vertical="top" wrapText="1"/>
    </xf>
    <xf numFmtId="2" fontId="34" fillId="0" borderId="16" xfId="0" applyNumberFormat="1" applyFont="1" applyBorder="1" applyAlignment="1">
      <alignment horizontal="center" vertical="top" wrapText="1"/>
    </xf>
    <xf numFmtId="0" fontId="34" fillId="0" borderId="14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horizontal="center" vertical="top" wrapText="1"/>
    </xf>
    <xf numFmtId="2" fontId="34" fillId="0" borderId="15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top" wrapText="1"/>
    </xf>
    <xf numFmtId="2" fontId="24" fillId="0" borderId="16" xfId="0" applyNumberFormat="1" applyFont="1" applyBorder="1" applyAlignment="1">
      <alignment horizontal="center" vertical="center" wrapText="1"/>
    </xf>
    <xf numFmtId="2" fontId="24" fillId="0" borderId="16" xfId="0" applyNumberFormat="1" applyFont="1" applyBorder="1" applyAlignment="1">
      <alignment horizontal="center" vertical="top" wrapText="1"/>
    </xf>
    <xf numFmtId="2" fontId="24" fillId="0" borderId="15" xfId="0" applyNumberFormat="1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top" wrapText="1"/>
    </xf>
    <xf numFmtId="0" fontId="33" fillId="0" borderId="14" xfId="0" applyFont="1" applyBorder="1" applyAlignment="1">
      <alignment vertical="top" wrapText="1"/>
    </xf>
    <xf numFmtId="2" fontId="34" fillId="0" borderId="10" xfId="0" applyNumberFormat="1" applyFont="1" applyBorder="1" applyAlignment="1">
      <alignment horizontal="center" vertical="center" wrapText="1"/>
    </xf>
    <xf numFmtId="2" fontId="33" fillId="0" borderId="17" xfId="0" applyNumberFormat="1" applyFont="1" applyBorder="1" applyAlignment="1">
      <alignment horizontal="center" vertical="center" wrapText="1"/>
    </xf>
    <xf numFmtId="2" fontId="34" fillId="0" borderId="16" xfId="0" applyNumberFormat="1" applyFont="1" applyBorder="1" applyAlignment="1">
      <alignment horizontal="center" vertical="center" wrapText="1"/>
    </xf>
    <xf numFmtId="2" fontId="33" fillId="0" borderId="18" xfId="0" applyNumberFormat="1" applyFont="1" applyBorder="1" applyAlignment="1">
      <alignment horizontal="center" vertical="center" wrapText="1"/>
    </xf>
    <xf numFmtId="2" fontId="34" fillId="0" borderId="15" xfId="0" applyNumberFormat="1" applyFont="1" applyBorder="1" applyAlignment="1">
      <alignment horizontal="center" vertical="center" wrapText="1"/>
    </xf>
    <xf numFmtId="2" fontId="33" fillId="0" borderId="19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33" fillId="0" borderId="14" xfId="0" applyFont="1" applyBorder="1" applyAlignment="1">
      <alignment vertical="top" wrapText="1"/>
    </xf>
    <xf numFmtId="0" fontId="23" fillId="0" borderId="14" xfId="0" applyFont="1" applyFill="1" applyBorder="1" applyAlignment="1">
      <alignment horizontal="justify" vertical="top" wrapText="1"/>
    </xf>
    <xf numFmtId="169" fontId="34" fillId="0" borderId="14" xfId="0" applyNumberFormat="1" applyFont="1" applyBorder="1" applyAlignment="1">
      <alignment vertical="top" wrapText="1"/>
    </xf>
    <xf numFmtId="2" fontId="34" fillId="0" borderId="14" xfId="0" applyNumberFormat="1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justify" vertical="top" wrapText="1"/>
    </xf>
    <xf numFmtId="169" fontId="24" fillId="0" borderId="14" xfId="0" applyNumberFormat="1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left" vertical="top" wrapText="1"/>
    </xf>
    <xf numFmtId="1" fontId="34" fillId="0" borderId="14" xfId="0" applyNumberFormat="1" applyFont="1" applyBorder="1" applyAlignment="1">
      <alignment horizontal="center" vertical="top" wrapText="1"/>
    </xf>
    <xf numFmtId="0" fontId="38" fillId="0" borderId="14" xfId="0" applyFont="1" applyBorder="1" applyAlignment="1">
      <alignment vertical="top" wrapText="1"/>
    </xf>
    <xf numFmtId="16" fontId="23" fillId="0" borderId="14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center" wrapText="1"/>
    </xf>
    <xf numFmtId="1" fontId="34" fillId="0" borderId="14" xfId="0" applyNumberFormat="1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0" fillId="0" borderId="14" xfId="0" applyFont="1" applyBorder="1" applyAlignment="1">
      <alignment vertical="top" wrapText="1"/>
    </xf>
    <xf numFmtId="1" fontId="23" fillId="0" borderId="14" xfId="0" applyNumberFormat="1" applyFont="1" applyBorder="1" applyAlignment="1">
      <alignment horizontal="center" vertical="top" wrapText="1"/>
    </xf>
    <xf numFmtId="9" fontId="34" fillId="0" borderId="14" xfId="0" applyNumberFormat="1" applyFont="1" applyBorder="1" applyAlignment="1">
      <alignment vertical="top" wrapText="1"/>
    </xf>
    <xf numFmtId="0" fontId="0" fillId="0" borderId="0" xfId="0" applyFill="1" applyAlignment="1">
      <alignment horizontal="center"/>
    </xf>
    <xf numFmtId="0" fontId="21" fillId="0" borderId="0" xfId="0" applyFont="1" applyAlignment="1">
      <alignment horizontal="center" wrapText="1"/>
    </xf>
    <xf numFmtId="0" fontId="34" fillId="0" borderId="0" xfId="0" applyFont="1" applyAlignment="1">
      <alignment horizontal="justify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wrapText="1"/>
    </xf>
    <xf numFmtId="0" fontId="24" fillId="0" borderId="20" xfId="0" applyFont="1" applyBorder="1" applyAlignment="1">
      <alignment horizontal="left"/>
    </xf>
    <xf numFmtId="0" fontId="3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="75" zoomScaleSheetLayoutView="75" workbookViewId="0" topLeftCell="A25">
      <selection activeCell="B2" sqref="B2:H2"/>
    </sheetView>
  </sheetViews>
  <sheetFormatPr defaultColWidth="9.00390625" defaultRowHeight="12.75"/>
  <cols>
    <col min="1" max="1" width="4.25390625" style="0" customWidth="1"/>
    <col min="2" max="2" width="42.125" style="60" customWidth="1"/>
    <col min="3" max="3" width="11.875" style="61" customWidth="1"/>
    <col min="4" max="4" width="14.625" style="0" customWidth="1"/>
    <col min="5" max="5" width="16.125" style="59" customWidth="1"/>
    <col min="6" max="6" width="17.25390625" style="61" customWidth="1"/>
    <col min="7" max="7" width="14.25390625" style="61" customWidth="1"/>
    <col min="8" max="8" width="15.375" style="61" customWidth="1"/>
    <col min="9" max="9" width="15.125" style="61" customWidth="1"/>
    <col min="10" max="10" width="20.375" style="63" customWidth="1"/>
    <col min="11" max="11" width="16.00390625" style="5" customWidth="1"/>
    <col min="12" max="16384" width="15.875" style="0" customWidth="1"/>
  </cols>
  <sheetData>
    <row r="2" spans="1:10" ht="38.25" customHeight="1">
      <c r="A2" s="1"/>
      <c r="B2" s="2" t="s">
        <v>44</v>
      </c>
      <c r="C2" s="3"/>
      <c r="D2" s="3"/>
      <c r="E2" s="3"/>
      <c r="F2" s="3"/>
      <c r="G2" s="3"/>
      <c r="H2" s="3"/>
      <c r="I2" s="1"/>
      <c r="J2" s="4"/>
    </row>
    <row r="4" spans="1:11" ht="15" customHeight="1">
      <c r="A4" s="6" t="s">
        <v>45</v>
      </c>
      <c r="B4" s="7" t="s">
        <v>46</v>
      </c>
      <c r="C4" s="6" t="s">
        <v>47</v>
      </c>
      <c r="D4" s="6" t="s">
        <v>48</v>
      </c>
      <c r="E4" s="8" t="s">
        <v>49</v>
      </c>
      <c r="F4" s="9" t="s">
        <v>50</v>
      </c>
      <c r="G4" s="10"/>
      <c r="H4" s="10"/>
      <c r="I4" s="11"/>
      <c r="J4" s="12" t="s">
        <v>51</v>
      </c>
      <c r="K4" s="13" t="s">
        <v>52</v>
      </c>
    </row>
    <row r="5" spans="1:11" ht="120">
      <c r="A5" s="14"/>
      <c r="B5" s="15"/>
      <c r="C5" s="14"/>
      <c r="D5" s="14"/>
      <c r="E5" s="16"/>
      <c r="F5" s="17" t="s">
        <v>53</v>
      </c>
      <c r="G5" s="18" t="s">
        <v>54</v>
      </c>
      <c r="H5" s="19" t="s">
        <v>55</v>
      </c>
      <c r="I5" s="19" t="s">
        <v>56</v>
      </c>
      <c r="J5" s="12"/>
      <c r="K5" s="20"/>
    </row>
    <row r="6" spans="1:11" ht="64.5" customHeight="1">
      <c r="A6" s="21">
        <v>1</v>
      </c>
      <c r="B6" s="22" t="s">
        <v>103</v>
      </c>
      <c r="C6" s="23" t="s">
        <v>57</v>
      </c>
      <c r="D6" s="23">
        <v>0.67</v>
      </c>
      <c r="E6" s="24" t="s">
        <v>58</v>
      </c>
      <c r="F6" s="23">
        <v>871.3</v>
      </c>
      <c r="G6" s="23">
        <v>846.3</v>
      </c>
      <c r="H6" s="23">
        <v>828.6</v>
      </c>
      <c r="I6" s="25">
        <f aca="true" t="shared" si="0" ref="I6:I12">H6/F6</f>
        <v>0.9509927694249972</v>
      </c>
      <c r="J6" s="26" t="s">
        <v>59</v>
      </c>
      <c r="K6" s="27" t="s">
        <v>60</v>
      </c>
    </row>
    <row r="7" spans="1:11" ht="126" customHeight="1">
      <c r="A7" s="21">
        <v>2</v>
      </c>
      <c r="B7" s="28" t="s">
        <v>104</v>
      </c>
      <c r="C7" s="23" t="s">
        <v>57</v>
      </c>
      <c r="D7" s="23">
        <v>1</v>
      </c>
      <c r="E7" s="24" t="s">
        <v>61</v>
      </c>
      <c r="F7" s="29">
        <v>2720</v>
      </c>
      <c r="G7" s="29">
        <v>1200</v>
      </c>
      <c r="H7" s="29">
        <v>1200</v>
      </c>
      <c r="I7" s="30">
        <f t="shared" si="0"/>
        <v>0.4411764705882353</v>
      </c>
      <c r="J7" s="26" t="s">
        <v>62</v>
      </c>
      <c r="K7" s="27" t="s">
        <v>63</v>
      </c>
    </row>
    <row r="8" spans="1:11" ht="66" customHeight="1">
      <c r="A8" s="21">
        <v>3</v>
      </c>
      <c r="B8" s="28" t="s">
        <v>105</v>
      </c>
      <c r="C8" s="23" t="s">
        <v>57</v>
      </c>
      <c r="D8" s="23">
        <v>1</v>
      </c>
      <c r="E8" s="24" t="s">
        <v>64</v>
      </c>
      <c r="F8" s="23">
        <v>272</v>
      </c>
      <c r="G8" s="23">
        <v>272</v>
      </c>
      <c r="H8" s="23">
        <v>266.3</v>
      </c>
      <c r="I8" s="25">
        <f t="shared" si="0"/>
        <v>0.9790441176470589</v>
      </c>
      <c r="J8" s="26" t="s">
        <v>59</v>
      </c>
      <c r="K8" s="27" t="s">
        <v>63</v>
      </c>
    </row>
    <row r="9" spans="1:11" s="35" customFormat="1" ht="87" customHeight="1">
      <c r="A9" s="23">
        <v>4</v>
      </c>
      <c r="B9" s="31" t="s">
        <v>106</v>
      </c>
      <c r="C9" s="23" t="s">
        <v>57</v>
      </c>
      <c r="D9" s="23">
        <v>1</v>
      </c>
      <c r="E9" s="32" t="s">
        <v>65</v>
      </c>
      <c r="F9" s="33">
        <v>279.1</v>
      </c>
      <c r="G9" s="33">
        <v>279.1</v>
      </c>
      <c r="H9" s="33">
        <v>276</v>
      </c>
      <c r="I9" s="34">
        <f t="shared" si="0"/>
        <v>0.9888928699390899</v>
      </c>
      <c r="J9" s="26" t="s">
        <v>59</v>
      </c>
      <c r="K9" s="27" t="s">
        <v>63</v>
      </c>
    </row>
    <row r="10" spans="1:11" s="35" customFormat="1" ht="110.25" customHeight="1">
      <c r="A10" s="23">
        <v>5</v>
      </c>
      <c r="B10" s="31" t="s">
        <v>107</v>
      </c>
      <c r="C10" s="26">
        <v>2010</v>
      </c>
      <c r="D10" s="23">
        <v>1</v>
      </c>
      <c r="E10" s="36" t="s">
        <v>66</v>
      </c>
      <c r="F10" s="26">
        <v>3690</v>
      </c>
      <c r="G10" s="26">
        <v>2277.282</v>
      </c>
      <c r="H10" s="37">
        <v>2123.99</v>
      </c>
      <c r="I10" s="38">
        <f t="shared" si="0"/>
        <v>0.5756070460704606</v>
      </c>
      <c r="J10" s="26" t="s">
        <v>59</v>
      </c>
      <c r="K10" s="27" t="s">
        <v>63</v>
      </c>
    </row>
    <row r="11" spans="1:11" ht="94.5">
      <c r="A11" s="21">
        <v>6</v>
      </c>
      <c r="B11" s="28" t="s">
        <v>108</v>
      </c>
      <c r="C11" s="23">
        <v>2010</v>
      </c>
      <c r="D11" s="23">
        <v>0.67</v>
      </c>
      <c r="E11" s="24" t="s">
        <v>58</v>
      </c>
      <c r="F11" s="23">
        <v>574.8</v>
      </c>
      <c r="G11" s="33">
        <v>320.397</v>
      </c>
      <c r="H11" s="39">
        <v>316.296</v>
      </c>
      <c r="I11" s="34">
        <f t="shared" si="0"/>
        <v>0.5502713987473904</v>
      </c>
      <c r="J11" s="26" t="s">
        <v>67</v>
      </c>
      <c r="K11" s="27" t="s">
        <v>60</v>
      </c>
    </row>
    <row r="12" spans="1:11" ht="129.75" customHeight="1">
      <c r="A12" s="21">
        <v>7</v>
      </c>
      <c r="B12" s="28" t="s">
        <v>109</v>
      </c>
      <c r="C12" s="23" t="s">
        <v>57</v>
      </c>
      <c r="D12" s="23" t="s">
        <v>68</v>
      </c>
      <c r="E12" s="21" t="s">
        <v>69</v>
      </c>
      <c r="F12" s="29">
        <v>8472</v>
      </c>
      <c r="G12" s="29">
        <v>281.57</v>
      </c>
      <c r="H12" s="29">
        <v>211.896</v>
      </c>
      <c r="I12" s="30">
        <f t="shared" si="0"/>
        <v>0.025011331444759206</v>
      </c>
      <c r="J12" s="26" t="s">
        <v>70</v>
      </c>
      <c r="K12" s="26" t="s">
        <v>71</v>
      </c>
    </row>
    <row r="13" spans="1:11" s="35" customFormat="1" ht="94.5">
      <c r="A13" s="23">
        <v>8</v>
      </c>
      <c r="B13" s="31" t="s">
        <v>110</v>
      </c>
      <c r="C13" s="40" t="s">
        <v>57</v>
      </c>
      <c r="D13" s="23">
        <v>1</v>
      </c>
      <c r="E13" s="23" t="s">
        <v>72</v>
      </c>
      <c r="F13" s="26">
        <v>1543</v>
      </c>
      <c r="G13" s="26">
        <v>429.542</v>
      </c>
      <c r="H13" s="26">
        <v>402.852</v>
      </c>
      <c r="I13" s="38">
        <f>H13/G13</f>
        <v>0.9378640505468615</v>
      </c>
      <c r="J13" s="26" t="s">
        <v>73</v>
      </c>
      <c r="K13" s="27" t="s">
        <v>63</v>
      </c>
    </row>
    <row r="14" spans="1:11" ht="94.5">
      <c r="A14" s="21">
        <v>9</v>
      </c>
      <c r="B14" s="28" t="s">
        <v>111</v>
      </c>
      <c r="C14" s="26" t="s">
        <v>57</v>
      </c>
      <c r="D14" s="23">
        <v>1</v>
      </c>
      <c r="E14" s="32" t="s">
        <v>74</v>
      </c>
      <c r="F14" s="26">
        <v>260</v>
      </c>
      <c r="G14" s="26">
        <v>205</v>
      </c>
      <c r="H14" s="26">
        <v>204.556</v>
      </c>
      <c r="I14" s="38">
        <f>H14/F14</f>
        <v>0.7867538461538462</v>
      </c>
      <c r="J14" s="26" t="s">
        <v>59</v>
      </c>
      <c r="K14" s="27" t="s">
        <v>63</v>
      </c>
    </row>
    <row r="15" spans="1:11" s="35" customFormat="1" ht="82.5" customHeight="1">
      <c r="A15" s="23">
        <v>10</v>
      </c>
      <c r="B15" s="31" t="s">
        <v>112</v>
      </c>
      <c r="C15" s="23" t="s">
        <v>57</v>
      </c>
      <c r="D15" s="23">
        <v>1</v>
      </c>
      <c r="E15" s="36" t="s">
        <v>75</v>
      </c>
      <c r="F15" s="33">
        <v>420.3</v>
      </c>
      <c r="G15" s="33">
        <v>420.3</v>
      </c>
      <c r="H15" s="33">
        <v>420.2</v>
      </c>
      <c r="I15" s="41">
        <f>H15/F15</f>
        <v>0.9997620747085415</v>
      </c>
      <c r="J15" s="26" t="s">
        <v>76</v>
      </c>
      <c r="K15" s="27" t="s">
        <v>63</v>
      </c>
    </row>
    <row r="16" spans="1:11" ht="135" customHeight="1">
      <c r="A16" s="21">
        <v>11</v>
      </c>
      <c r="B16" s="28" t="s">
        <v>113</v>
      </c>
      <c r="C16" s="42">
        <v>2010</v>
      </c>
      <c r="D16" s="42">
        <v>0.14</v>
      </c>
      <c r="E16" s="23" t="s">
        <v>77</v>
      </c>
      <c r="F16" s="42">
        <v>285</v>
      </c>
      <c r="G16" s="42">
        <v>50</v>
      </c>
      <c r="H16" s="23">
        <v>48.998</v>
      </c>
      <c r="I16" s="25">
        <f>H16/F16</f>
        <v>0.17192280701754384</v>
      </c>
      <c r="J16" s="26" t="s">
        <v>78</v>
      </c>
      <c r="K16" s="27" t="s">
        <v>60</v>
      </c>
    </row>
    <row r="17" spans="1:11" ht="83.25" customHeight="1">
      <c r="A17" s="21">
        <v>12</v>
      </c>
      <c r="B17" s="28" t="s">
        <v>114</v>
      </c>
      <c r="C17" s="23">
        <v>2010</v>
      </c>
      <c r="D17" s="23">
        <v>0.5</v>
      </c>
      <c r="E17" s="21" t="s">
        <v>79</v>
      </c>
      <c r="F17" s="42">
        <v>150</v>
      </c>
      <c r="G17" s="42">
        <v>150</v>
      </c>
      <c r="H17" s="23">
        <v>148.947</v>
      </c>
      <c r="I17" s="25">
        <f>H17/F17</f>
        <v>0.99298</v>
      </c>
      <c r="J17" s="26" t="s">
        <v>59</v>
      </c>
      <c r="K17" s="27" t="s">
        <v>60</v>
      </c>
    </row>
    <row r="18" spans="1:11" ht="80.25" customHeight="1">
      <c r="A18" s="21">
        <v>13</v>
      </c>
      <c r="B18" s="28" t="s">
        <v>115</v>
      </c>
      <c r="C18" s="23" t="s">
        <v>57</v>
      </c>
      <c r="D18" s="23">
        <v>1</v>
      </c>
      <c r="E18" s="24" t="s">
        <v>64</v>
      </c>
      <c r="F18" s="42">
        <v>612.9</v>
      </c>
      <c r="G18" s="42">
        <v>231.5</v>
      </c>
      <c r="H18" s="23">
        <v>231.43</v>
      </c>
      <c r="I18" s="25">
        <f>H18/F18</f>
        <v>0.377598303148964</v>
      </c>
      <c r="J18" s="26" t="s">
        <v>59</v>
      </c>
      <c r="K18" s="27" t="s">
        <v>63</v>
      </c>
    </row>
    <row r="19" spans="1:11" ht="82.5" customHeight="1">
      <c r="A19" s="21">
        <v>14</v>
      </c>
      <c r="B19" s="28" t="s">
        <v>116</v>
      </c>
      <c r="C19" s="23" t="s">
        <v>57</v>
      </c>
      <c r="D19" s="23">
        <v>1</v>
      </c>
      <c r="E19" s="32" t="s">
        <v>80</v>
      </c>
      <c r="F19" s="33">
        <v>2500</v>
      </c>
      <c r="G19" s="33">
        <v>2250</v>
      </c>
      <c r="H19" s="33">
        <v>1760.035</v>
      </c>
      <c r="I19" s="34">
        <f>H19/G19</f>
        <v>0.7822377777777778</v>
      </c>
      <c r="J19" s="26" t="s">
        <v>81</v>
      </c>
      <c r="K19" s="27" t="s">
        <v>63</v>
      </c>
    </row>
    <row r="20" spans="1:11" ht="103.5" customHeight="1">
      <c r="A20" s="21">
        <v>15</v>
      </c>
      <c r="B20" s="43" t="s">
        <v>117</v>
      </c>
      <c r="C20" s="26" t="s">
        <v>57</v>
      </c>
      <c r="D20" s="23">
        <v>1</v>
      </c>
      <c r="E20" s="40" t="s">
        <v>74</v>
      </c>
      <c r="F20" s="26">
        <v>41</v>
      </c>
      <c r="G20" s="26">
        <v>25</v>
      </c>
      <c r="H20" s="26">
        <v>21.2</v>
      </c>
      <c r="I20" s="38">
        <f>H20/F20</f>
        <v>0.5170731707317073</v>
      </c>
      <c r="J20" s="26" t="s">
        <v>82</v>
      </c>
      <c r="K20" s="27" t="s">
        <v>63</v>
      </c>
    </row>
    <row r="21" spans="1:11" ht="144" customHeight="1">
      <c r="A21" s="21">
        <v>16</v>
      </c>
      <c r="B21" s="28" t="s">
        <v>118</v>
      </c>
      <c r="C21" s="23">
        <v>2010</v>
      </c>
      <c r="D21" s="23">
        <v>0.33</v>
      </c>
      <c r="E21" s="32" t="s">
        <v>58</v>
      </c>
      <c r="F21" s="44">
        <v>1</v>
      </c>
      <c r="G21" s="44">
        <v>1</v>
      </c>
      <c r="H21" s="44">
        <v>0</v>
      </c>
      <c r="I21" s="44">
        <f>H21/F21</f>
        <v>0</v>
      </c>
      <c r="J21" s="26" t="s">
        <v>83</v>
      </c>
      <c r="K21" s="27" t="s">
        <v>60</v>
      </c>
    </row>
    <row r="22" spans="1:11" ht="81" customHeight="1">
      <c r="A22" s="21">
        <v>17</v>
      </c>
      <c r="B22" s="28" t="s">
        <v>119</v>
      </c>
      <c r="C22" s="23" t="s">
        <v>57</v>
      </c>
      <c r="D22" s="23">
        <v>1</v>
      </c>
      <c r="E22" s="32" t="s">
        <v>65</v>
      </c>
      <c r="F22" s="33">
        <v>526.6</v>
      </c>
      <c r="G22" s="33">
        <v>526.6</v>
      </c>
      <c r="H22" s="33">
        <v>523.42</v>
      </c>
      <c r="I22" s="34">
        <f>H22/F22</f>
        <v>0.9939612609191035</v>
      </c>
      <c r="J22" s="26" t="s">
        <v>84</v>
      </c>
      <c r="K22" s="27" t="s">
        <v>63</v>
      </c>
    </row>
    <row r="23" spans="1:11" ht="96" customHeight="1">
      <c r="A23" s="21">
        <v>18</v>
      </c>
      <c r="B23" s="28" t="s">
        <v>120</v>
      </c>
      <c r="C23" s="26" t="s">
        <v>57</v>
      </c>
      <c r="D23" s="23">
        <v>1</v>
      </c>
      <c r="E23" s="32" t="s">
        <v>74</v>
      </c>
      <c r="F23" s="26">
        <v>2345</v>
      </c>
      <c r="G23" s="26">
        <v>2345</v>
      </c>
      <c r="H23" s="26">
        <v>2306.647</v>
      </c>
      <c r="I23" s="38">
        <f>H23/F23</f>
        <v>0.9836447761194029</v>
      </c>
      <c r="J23" s="26" t="s">
        <v>59</v>
      </c>
      <c r="K23" s="27" t="s">
        <v>63</v>
      </c>
    </row>
    <row r="24" spans="1:11" ht="95.25" customHeight="1">
      <c r="A24" s="21">
        <v>19</v>
      </c>
      <c r="B24" s="28" t="s">
        <v>121</v>
      </c>
      <c r="C24" s="45" t="s">
        <v>57</v>
      </c>
      <c r="D24" s="23">
        <v>0</v>
      </c>
      <c r="E24" s="21" t="s">
        <v>85</v>
      </c>
      <c r="F24" s="33">
        <v>0</v>
      </c>
      <c r="G24" s="33">
        <v>0</v>
      </c>
      <c r="H24" s="33">
        <v>0</v>
      </c>
      <c r="I24" s="34">
        <v>0</v>
      </c>
      <c r="J24" s="26" t="s">
        <v>70</v>
      </c>
      <c r="K24" s="26" t="s">
        <v>71</v>
      </c>
    </row>
    <row r="25" spans="1:11" ht="120" customHeight="1">
      <c r="A25" s="21">
        <v>20</v>
      </c>
      <c r="B25" s="46" t="s">
        <v>122</v>
      </c>
      <c r="C25" s="32" t="s">
        <v>57</v>
      </c>
      <c r="D25" s="23">
        <v>0.78</v>
      </c>
      <c r="E25" s="32" t="s">
        <v>86</v>
      </c>
      <c r="F25" s="23">
        <v>0</v>
      </c>
      <c r="G25" s="23">
        <v>0</v>
      </c>
      <c r="H25" s="23">
        <v>0</v>
      </c>
      <c r="I25" s="23">
        <v>0</v>
      </c>
      <c r="J25" s="26" t="s">
        <v>83</v>
      </c>
      <c r="K25" s="27" t="s">
        <v>60</v>
      </c>
    </row>
    <row r="26" spans="1:11" ht="119.25" customHeight="1">
      <c r="A26" s="21">
        <v>21</v>
      </c>
      <c r="B26" s="28" t="s">
        <v>123</v>
      </c>
      <c r="C26" s="23">
        <v>2010</v>
      </c>
      <c r="D26" s="23">
        <v>0.25</v>
      </c>
      <c r="E26" s="24" t="s">
        <v>79</v>
      </c>
      <c r="F26" s="29">
        <v>0</v>
      </c>
      <c r="G26" s="29">
        <v>0</v>
      </c>
      <c r="H26" s="29">
        <v>0</v>
      </c>
      <c r="I26" s="47">
        <v>0</v>
      </c>
      <c r="J26" s="26" t="s">
        <v>87</v>
      </c>
      <c r="K26" s="27" t="s">
        <v>60</v>
      </c>
    </row>
    <row r="27" spans="1:11" ht="110.25" customHeight="1">
      <c r="A27" s="21">
        <v>22</v>
      </c>
      <c r="B27" s="46" t="s">
        <v>124</v>
      </c>
      <c r="C27" s="26" t="s">
        <v>57</v>
      </c>
      <c r="D27" s="48">
        <v>1</v>
      </c>
      <c r="E27" s="21" t="s">
        <v>80</v>
      </c>
      <c r="F27" s="48">
        <v>0</v>
      </c>
      <c r="G27" s="48">
        <v>0</v>
      </c>
      <c r="H27" s="48">
        <v>0</v>
      </c>
      <c r="I27" s="48">
        <v>0</v>
      </c>
      <c r="J27" s="26" t="s">
        <v>88</v>
      </c>
      <c r="K27" s="27" t="s">
        <v>63</v>
      </c>
    </row>
    <row r="28" spans="1:11" s="58" customFormat="1" ht="78.75">
      <c r="A28" s="49"/>
      <c r="B28" s="50" t="s">
        <v>125</v>
      </c>
      <c r="C28" s="51">
        <v>2010</v>
      </c>
      <c r="D28" s="52"/>
      <c r="E28" s="52"/>
      <c r="F28" s="53"/>
      <c r="G28" s="54">
        <v>400</v>
      </c>
      <c r="H28" s="51">
        <v>351.943</v>
      </c>
      <c r="I28" s="55" t="e">
        <f>H28/F28</f>
        <v>#DIV/0!</v>
      </c>
      <c r="J28" s="56"/>
      <c r="K28" s="57"/>
    </row>
    <row r="29" spans="1:10" ht="15.75">
      <c r="A29" s="59" t="s">
        <v>89</v>
      </c>
      <c r="J29" s="62"/>
    </row>
    <row r="30" spans="1:10" ht="15.75">
      <c r="A30" s="59" t="s">
        <v>90</v>
      </c>
      <c r="J30" s="62"/>
    </row>
    <row r="31" spans="1:10" ht="15.75">
      <c r="A31" s="59" t="s">
        <v>91</v>
      </c>
      <c r="J31" s="62"/>
    </row>
    <row r="32" spans="1:10" ht="15.75">
      <c r="A32" s="59" t="s">
        <v>92</v>
      </c>
      <c r="J32" s="62"/>
    </row>
    <row r="33" spans="1:10" ht="15.75">
      <c r="A33" s="59" t="s">
        <v>93</v>
      </c>
      <c r="J33" s="62"/>
    </row>
    <row r="34" spans="1:10" ht="15.75">
      <c r="A34" s="59" t="s">
        <v>94</v>
      </c>
      <c r="J34" s="62"/>
    </row>
    <row r="35" spans="1:10" ht="15.75">
      <c r="A35" s="59" t="s">
        <v>95</v>
      </c>
      <c r="J35" s="62"/>
    </row>
    <row r="36" spans="1:10" ht="15.75">
      <c r="A36" s="59" t="s">
        <v>96</v>
      </c>
      <c r="J36" s="62"/>
    </row>
    <row r="37" spans="1:10" ht="15.75">
      <c r="A37" s="59" t="s">
        <v>97</v>
      </c>
      <c r="J37" s="62"/>
    </row>
    <row r="38" spans="1:10" ht="15.75">
      <c r="A38" s="59" t="s">
        <v>98</v>
      </c>
      <c r="J38" s="62"/>
    </row>
    <row r="39" spans="1:10" ht="15.75">
      <c r="A39" s="59" t="s">
        <v>99</v>
      </c>
      <c r="J39" s="62"/>
    </row>
    <row r="40" spans="1:10" ht="15.75">
      <c r="A40" s="59" t="s">
        <v>100</v>
      </c>
      <c r="J40" s="62"/>
    </row>
    <row r="41" spans="1:10" ht="15.75">
      <c r="A41" s="59" t="s">
        <v>95</v>
      </c>
      <c r="J41" s="62"/>
    </row>
    <row r="42" ht="15.75">
      <c r="A42" s="59" t="s">
        <v>96</v>
      </c>
    </row>
    <row r="43" ht="15.75">
      <c r="A43" s="59" t="s">
        <v>97</v>
      </c>
    </row>
    <row r="44" ht="15.75">
      <c r="A44" s="59" t="s">
        <v>98</v>
      </c>
    </row>
    <row r="45" ht="15.75">
      <c r="A45" s="59" t="s">
        <v>99</v>
      </c>
    </row>
    <row r="46" ht="15.75">
      <c r="A46" s="59" t="s">
        <v>101</v>
      </c>
    </row>
    <row r="47" ht="15.75">
      <c r="A47" s="59" t="s">
        <v>102</v>
      </c>
    </row>
  </sheetData>
  <sheetProtection/>
  <mergeCells count="9">
    <mergeCell ref="B2:H2"/>
    <mergeCell ref="E4:E5"/>
    <mergeCell ref="D4:D5"/>
    <mergeCell ref="C4:C5"/>
    <mergeCell ref="B4:B5"/>
    <mergeCell ref="A4:A5"/>
    <mergeCell ref="K4:K5"/>
    <mergeCell ref="F4:I4"/>
    <mergeCell ref="J4:J5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tabSelected="1" view="pageBreakPreview" zoomScale="75" zoomScaleSheetLayoutView="75" workbookViewId="0" topLeftCell="A1">
      <selection activeCell="C8" sqref="C8"/>
    </sheetView>
  </sheetViews>
  <sheetFormatPr defaultColWidth="9.00390625" defaultRowHeight="12.75"/>
  <cols>
    <col min="1" max="1" width="3.75390625" style="0" customWidth="1"/>
    <col min="2" max="2" width="4.00390625" style="162" customWidth="1"/>
    <col min="3" max="3" width="62.125" style="61" customWidth="1"/>
    <col min="4" max="4" width="14.625" style="0" customWidth="1"/>
    <col min="5" max="5" width="12.375" style="59" customWidth="1"/>
    <col min="6" max="6" width="20.75390625" style="61" customWidth="1"/>
    <col min="7" max="7" width="14.25390625" style="61" customWidth="1"/>
    <col min="8" max="8" width="11.75390625" style="61" customWidth="1"/>
    <col min="9" max="9" width="13.625" style="61" customWidth="1"/>
    <col min="10" max="10" width="14.25390625" style="63" customWidth="1"/>
    <col min="11" max="11" width="16.00390625" style="5" customWidth="1"/>
    <col min="12" max="16384" width="15.875" style="0" customWidth="1"/>
  </cols>
  <sheetData>
    <row r="1" spans="1:11" ht="18.75">
      <c r="A1" s="64" t="s">
        <v>126</v>
      </c>
      <c r="B1" s="64"/>
      <c r="C1" s="64"/>
      <c r="D1" s="64"/>
      <c r="E1" s="64"/>
      <c r="F1" s="64"/>
      <c r="G1" s="64"/>
      <c r="H1" s="64"/>
      <c r="I1"/>
      <c r="J1"/>
      <c r="K1"/>
    </row>
    <row r="2" spans="1:11" ht="15">
      <c r="A2" s="65" t="s">
        <v>127</v>
      </c>
      <c r="B2" s="66" t="s">
        <v>128</v>
      </c>
      <c r="C2" s="66"/>
      <c r="D2" s="66" t="s">
        <v>129</v>
      </c>
      <c r="E2" s="67" t="s">
        <v>130</v>
      </c>
      <c r="F2" s="9" t="s">
        <v>131</v>
      </c>
      <c r="G2" s="10"/>
      <c r="H2" s="10"/>
      <c r="I2" s="10"/>
      <c r="J2" s="68" t="s">
        <v>132</v>
      </c>
      <c r="K2" s="65" t="s">
        <v>133</v>
      </c>
    </row>
    <row r="3" spans="1:11" ht="76.5">
      <c r="A3" s="65"/>
      <c r="B3" s="66"/>
      <c r="C3" s="66"/>
      <c r="D3" s="66"/>
      <c r="E3" s="67"/>
      <c r="F3" s="69" t="s">
        <v>134</v>
      </c>
      <c r="G3" s="69" t="s">
        <v>135</v>
      </c>
      <c r="H3" s="69" t="s">
        <v>136</v>
      </c>
      <c r="I3" s="70" t="s">
        <v>137</v>
      </c>
      <c r="J3" s="68"/>
      <c r="K3" s="65"/>
    </row>
    <row r="4" spans="1:11" ht="15">
      <c r="A4" s="19">
        <v>1</v>
      </c>
      <c r="B4" s="9">
        <v>2</v>
      </c>
      <c r="C4" s="11"/>
      <c r="D4" s="19">
        <v>3</v>
      </c>
      <c r="E4" s="70">
        <v>4</v>
      </c>
      <c r="F4" s="70">
        <v>5</v>
      </c>
      <c r="G4" s="70">
        <v>6</v>
      </c>
      <c r="H4" s="70">
        <v>7</v>
      </c>
      <c r="I4" s="71">
        <v>8</v>
      </c>
      <c r="J4" s="71">
        <v>9</v>
      </c>
      <c r="K4" s="19">
        <v>10</v>
      </c>
    </row>
    <row r="5" spans="1:11" ht="31.5" customHeight="1">
      <c r="A5" s="72">
        <v>1</v>
      </c>
      <c r="B5" s="73" t="s">
        <v>360</v>
      </c>
      <c r="C5" s="74"/>
      <c r="D5" s="74"/>
      <c r="E5" s="74"/>
      <c r="F5" s="74"/>
      <c r="G5" s="74"/>
      <c r="H5" s="74"/>
      <c r="I5" s="74"/>
      <c r="J5" s="74"/>
      <c r="K5" s="75"/>
    </row>
    <row r="6" spans="1:11" ht="30">
      <c r="A6" s="72"/>
      <c r="B6" s="19">
        <v>1</v>
      </c>
      <c r="C6" s="45" t="s">
        <v>138</v>
      </c>
      <c r="D6" s="76">
        <v>2010</v>
      </c>
      <c r="E6" s="77" t="s">
        <v>139</v>
      </c>
      <c r="F6" s="21">
        <v>100</v>
      </c>
      <c r="G6" s="77">
        <v>99.9</v>
      </c>
      <c r="H6" s="77">
        <f>G6-F6</f>
        <v>-0.09999999999999432</v>
      </c>
      <c r="I6" s="78">
        <v>-1</v>
      </c>
      <c r="J6" s="79">
        <f>(I6+I7+I8+I9+I10+I11)/6</f>
        <v>0.6666666666666666</v>
      </c>
      <c r="K6" s="79" t="s">
        <v>140</v>
      </c>
    </row>
    <row r="7" spans="1:11" ht="14.25" customHeight="1">
      <c r="A7" s="72"/>
      <c r="B7" s="19">
        <v>2</v>
      </c>
      <c r="C7" s="45" t="s">
        <v>141</v>
      </c>
      <c r="D7" s="76">
        <v>2010</v>
      </c>
      <c r="E7" s="77" t="s">
        <v>142</v>
      </c>
      <c r="F7" s="21" t="s">
        <v>143</v>
      </c>
      <c r="G7" s="21" t="s">
        <v>143</v>
      </c>
      <c r="H7" s="77"/>
      <c r="I7" s="78">
        <v>1</v>
      </c>
      <c r="J7" s="79"/>
      <c r="K7" s="79"/>
    </row>
    <row r="8" spans="1:11" ht="30">
      <c r="A8" s="72"/>
      <c r="B8" s="19">
        <v>3</v>
      </c>
      <c r="C8" s="45" t="s">
        <v>144</v>
      </c>
      <c r="D8" s="76">
        <v>2010</v>
      </c>
      <c r="E8" s="77" t="s">
        <v>145</v>
      </c>
      <c r="F8" s="21">
        <v>12</v>
      </c>
      <c r="G8" s="77">
        <v>12</v>
      </c>
      <c r="H8" s="77">
        <f>G8-F8</f>
        <v>0</v>
      </c>
      <c r="I8" s="78">
        <v>1</v>
      </c>
      <c r="J8" s="79"/>
      <c r="K8" s="79"/>
    </row>
    <row r="9" spans="1:11" ht="30">
      <c r="A9" s="72"/>
      <c r="B9" s="19">
        <v>4</v>
      </c>
      <c r="C9" s="45" t="s">
        <v>146</v>
      </c>
      <c r="D9" s="76">
        <v>2010</v>
      </c>
      <c r="E9" s="77" t="s">
        <v>147</v>
      </c>
      <c r="F9" s="21">
        <v>70</v>
      </c>
      <c r="G9" s="77">
        <v>92</v>
      </c>
      <c r="H9" s="77">
        <f>G9-F9</f>
        <v>22</v>
      </c>
      <c r="I9" s="78">
        <v>1</v>
      </c>
      <c r="J9" s="79"/>
      <c r="K9" s="79"/>
    </row>
    <row r="10" spans="1:11" ht="30">
      <c r="A10" s="72"/>
      <c r="B10" s="19">
        <v>5</v>
      </c>
      <c r="C10" s="45" t="s">
        <v>148</v>
      </c>
      <c r="D10" s="76">
        <v>2010</v>
      </c>
      <c r="E10" s="77" t="s">
        <v>147</v>
      </c>
      <c r="F10" s="21">
        <v>15000</v>
      </c>
      <c r="G10" s="80">
        <v>17000</v>
      </c>
      <c r="H10" s="77">
        <f>G10-F10</f>
        <v>2000</v>
      </c>
      <c r="I10" s="78">
        <v>1</v>
      </c>
      <c r="J10" s="79"/>
      <c r="K10" s="79"/>
    </row>
    <row r="11" spans="1:11" ht="30">
      <c r="A11" s="72"/>
      <c r="B11" s="19">
        <v>6</v>
      </c>
      <c r="C11" s="45" t="s">
        <v>149</v>
      </c>
      <c r="D11" s="76">
        <v>2010</v>
      </c>
      <c r="E11" s="77" t="s">
        <v>145</v>
      </c>
      <c r="F11" s="21">
        <v>10</v>
      </c>
      <c r="G11" s="80">
        <v>10</v>
      </c>
      <c r="H11" s="77">
        <f>G11-F11</f>
        <v>0</v>
      </c>
      <c r="I11" s="78">
        <v>1</v>
      </c>
      <c r="J11" s="79"/>
      <c r="K11" s="79"/>
    </row>
    <row r="12" spans="1:11" ht="35.25" customHeight="1">
      <c r="A12" s="81">
        <v>2</v>
      </c>
      <c r="B12" s="73" t="s">
        <v>361</v>
      </c>
      <c r="C12" s="74"/>
      <c r="D12" s="74"/>
      <c r="E12" s="74"/>
      <c r="F12" s="74"/>
      <c r="G12" s="74"/>
      <c r="H12" s="74"/>
      <c r="I12" s="74"/>
      <c r="J12" s="74"/>
      <c r="K12" s="75"/>
    </row>
    <row r="13" spans="1:11" ht="15.75">
      <c r="A13" s="82"/>
      <c r="B13" s="19">
        <v>1</v>
      </c>
      <c r="C13" s="45" t="s">
        <v>150</v>
      </c>
      <c r="D13" s="76">
        <v>2010</v>
      </c>
      <c r="E13" s="77" t="s">
        <v>151</v>
      </c>
      <c r="F13" s="21">
        <v>300</v>
      </c>
      <c r="G13" s="77">
        <v>300</v>
      </c>
      <c r="H13" s="77">
        <f>G13-F13</f>
        <v>0</v>
      </c>
      <c r="I13" s="78">
        <v>1</v>
      </c>
      <c r="J13" s="83">
        <f>(I13+I14+I15+I16+I17+I18+I19+I20+I21)/6</f>
        <v>0.8333333333333334</v>
      </c>
      <c r="K13" s="84" t="s">
        <v>152</v>
      </c>
    </row>
    <row r="14" spans="1:11" ht="17.25" customHeight="1">
      <c r="A14" s="82"/>
      <c r="B14" s="19">
        <v>2</v>
      </c>
      <c r="C14" s="45" t="s">
        <v>153</v>
      </c>
      <c r="D14" s="76">
        <v>2010</v>
      </c>
      <c r="E14" s="77" t="s">
        <v>151</v>
      </c>
      <c r="F14" s="21" t="s">
        <v>154</v>
      </c>
      <c r="G14" s="77">
        <v>0</v>
      </c>
      <c r="H14" s="77"/>
      <c r="I14" s="78"/>
      <c r="J14" s="85"/>
      <c r="K14" s="86"/>
    </row>
    <row r="15" spans="1:11" ht="15.75">
      <c r="A15" s="82"/>
      <c r="B15" s="19">
        <v>3</v>
      </c>
      <c r="C15" s="45" t="s">
        <v>155</v>
      </c>
      <c r="D15" s="76">
        <v>2010</v>
      </c>
      <c r="E15" s="77" t="s">
        <v>362</v>
      </c>
      <c r="F15" s="21" t="s">
        <v>156</v>
      </c>
      <c r="G15" s="77">
        <v>31000</v>
      </c>
      <c r="H15" s="77">
        <f>31000-20000</f>
        <v>11000</v>
      </c>
      <c r="I15" s="78">
        <v>1</v>
      </c>
      <c r="J15" s="85"/>
      <c r="K15" s="86"/>
    </row>
    <row r="16" spans="1:11" ht="15">
      <c r="A16" s="82"/>
      <c r="B16" s="19">
        <v>4</v>
      </c>
      <c r="C16" s="45" t="s">
        <v>157</v>
      </c>
      <c r="D16" s="76">
        <v>2010</v>
      </c>
      <c r="E16" s="77" t="s">
        <v>363</v>
      </c>
      <c r="F16" s="19">
        <v>60000</v>
      </c>
      <c r="G16" s="77">
        <v>60000</v>
      </c>
      <c r="H16" s="77">
        <v>0</v>
      </c>
      <c r="I16" s="78">
        <v>1</v>
      </c>
      <c r="J16" s="85"/>
      <c r="K16" s="86"/>
    </row>
    <row r="17" spans="1:11" ht="15.75">
      <c r="A17" s="82"/>
      <c r="B17" s="19">
        <v>5</v>
      </c>
      <c r="C17" s="45" t="s">
        <v>158</v>
      </c>
      <c r="D17" s="76">
        <v>2010</v>
      </c>
      <c r="E17" s="77" t="s">
        <v>151</v>
      </c>
      <c r="F17" s="21">
        <v>220</v>
      </c>
      <c r="G17" s="80">
        <v>300</v>
      </c>
      <c r="H17" s="80">
        <f>G17-F17</f>
        <v>80</v>
      </c>
      <c r="I17" s="78">
        <v>1</v>
      </c>
      <c r="J17" s="85"/>
      <c r="K17" s="86"/>
    </row>
    <row r="18" spans="1:11" ht="15.75">
      <c r="A18" s="82"/>
      <c r="B18" s="19">
        <v>6</v>
      </c>
      <c r="C18" s="45" t="s">
        <v>159</v>
      </c>
      <c r="D18" s="76">
        <v>2010</v>
      </c>
      <c r="E18" s="77" t="s">
        <v>160</v>
      </c>
      <c r="F18" s="21"/>
      <c r="G18" s="80" t="s">
        <v>154</v>
      </c>
      <c r="H18" s="80"/>
      <c r="I18" s="78"/>
      <c r="J18" s="85"/>
      <c r="K18" s="86"/>
    </row>
    <row r="19" spans="1:11" ht="31.5">
      <c r="A19" s="82"/>
      <c r="B19" s="19">
        <v>7</v>
      </c>
      <c r="C19" s="87" t="s">
        <v>161</v>
      </c>
      <c r="D19" s="76">
        <v>2010</v>
      </c>
      <c r="E19" s="77" t="s">
        <v>160</v>
      </c>
      <c r="F19" s="21" t="s">
        <v>162</v>
      </c>
      <c r="G19" s="77" t="s">
        <v>162</v>
      </c>
      <c r="H19" s="77">
        <v>0</v>
      </c>
      <c r="I19" s="78">
        <v>1</v>
      </c>
      <c r="J19" s="85"/>
      <c r="K19" s="86"/>
    </row>
    <row r="20" spans="1:11" ht="45">
      <c r="A20" s="82"/>
      <c r="B20" s="19">
        <v>8</v>
      </c>
      <c r="C20" s="88" t="s">
        <v>163</v>
      </c>
      <c r="D20" s="76">
        <v>2010</v>
      </c>
      <c r="E20" s="77" t="s">
        <v>160</v>
      </c>
      <c r="F20" s="21"/>
      <c r="G20" s="89" t="s">
        <v>154</v>
      </c>
      <c r="H20" s="89"/>
      <c r="I20" s="90"/>
      <c r="J20" s="85"/>
      <c r="K20" s="86"/>
    </row>
    <row r="21" spans="1:11" ht="15.75">
      <c r="A21" s="91"/>
      <c r="B21" s="19">
        <v>9</v>
      </c>
      <c r="C21" s="88" t="s">
        <v>164</v>
      </c>
      <c r="D21" s="76">
        <v>2010</v>
      </c>
      <c r="E21" s="77" t="s">
        <v>160</v>
      </c>
      <c r="F21" s="21"/>
      <c r="G21" s="89" t="s">
        <v>154</v>
      </c>
      <c r="H21" s="89"/>
      <c r="I21" s="90"/>
      <c r="J21" s="92"/>
      <c r="K21" s="93"/>
    </row>
    <row r="22" spans="1:11" ht="32.25" customHeight="1">
      <c r="A22" s="81">
        <v>3</v>
      </c>
      <c r="B22" s="73" t="s">
        <v>364</v>
      </c>
      <c r="C22" s="74"/>
      <c r="D22" s="74"/>
      <c r="E22" s="74"/>
      <c r="F22" s="74"/>
      <c r="G22" s="74"/>
      <c r="H22" s="74"/>
      <c r="I22" s="74"/>
      <c r="J22" s="74"/>
      <c r="K22" s="75"/>
    </row>
    <row r="23" spans="1:11" ht="45">
      <c r="A23" s="82"/>
      <c r="B23" s="19">
        <v>1</v>
      </c>
      <c r="C23" s="94" t="s">
        <v>165</v>
      </c>
      <c r="D23" s="76">
        <v>2010</v>
      </c>
      <c r="E23" s="77" t="s">
        <v>166</v>
      </c>
      <c r="F23" s="95">
        <v>5</v>
      </c>
      <c r="G23" s="95">
        <v>5</v>
      </c>
      <c r="H23" s="95">
        <f>G23-F23</f>
        <v>0</v>
      </c>
      <c r="I23" s="96">
        <v>1</v>
      </c>
      <c r="J23" s="97">
        <f>(I23+I24+I25+I26+I27+I28+I29+I30+I31)/9</f>
        <v>1</v>
      </c>
      <c r="K23" s="98" t="s">
        <v>167</v>
      </c>
    </row>
    <row r="24" spans="1:11" ht="30">
      <c r="A24" s="82"/>
      <c r="B24" s="19">
        <v>2</v>
      </c>
      <c r="C24" s="94" t="s">
        <v>168</v>
      </c>
      <c r="D24" s="76">
        <v>2010</v>
      </c>
      <c r="E24" s="99" t="s">
        <v>145</v>
      </c>
      <c r="F24" s="95">
        <v>23</v>
      </c>
      <c r="G24" s="95">
        <v>23</v>
      </c>
      <c r="H24" s="95">
        <f>G24-F24</f>
        <v>0</v>
      </c>
      <c r="I24" s="96">
        <v>1</v>
      </c>
      <c r="J24" s="100"/>
      <c r="K24" s="101"/>
    </row>
    <row r="25" spans="1:11" ht="30">
      <c r="A25" s="82"/>
      <c r="B25" s="19">
        <v>3</v>
      </c>
      <c r="C25" s="94" t="s">
        <v>169</v>
      </c>
      <c r="D25" s="76">
        <v>2010</v>
      </c>
      <c r="E25" s="99" t="s">
        <v>145</v>
      </c>
      <c r="F25" s="95">
        <v>0</v>
      </c>
      <c r="G25" s="95">
        <v>100</v>
      </c>
      <c r="H25" s="95">
        <f>G25-F25</f>
        <v>100</v>
      </c>
      <c r="I25" s="96">
        <v>1</v>
      </c>
      <c r="J25" s="100"/>
      <c r="K25" s="101"/>
    </row>
    <row r="26" spans="1:11" ht="15.75">
      <c r="A26" s="82"/>
      <c r="B26" s="19">
        <v>4</v>
      </c>
      <c r="C26" s="94" t="s">
        <v>170</v>
      </c>
      <c r="D26" s="76">
        <v>2010</v>
      </c>
      <c r="E26" s="99" t="s">
        <v>145</v>
      </c>
      <c r="F26" s="95">
        <v>6</v>
      </c>
      <c r="G26" s="95">
        <v>9</v>
      </c>
      <c r="H26" s="95">
        <f>G26-F26</f>
        <v>3</v>
      </c>
      <c r="I26" s="96">
        <v>1</v>
      </c>
      <c r="J26" s="100"/>
      <c r="K26" s="101"/>
    </row>
    <row r="27" spans="1:11" ht="30" customHeight="1">
      <c r="A27" s="82"/>
      <c r="B27" s="19">
        <v>5</v>
      </c>
      <c r="C27" s="45" t="s">
        <v>171</v>
      </c>
      <c r="D27" s="76">
        <v>2010</v>
      </c>
      <c r="E27" s="99" t="s">
        <v>145</v>
      </c>
      <c r="F27" s="95">
        <v>110</v>
      </c>
      <c r="G27" s="95">
        <v>116</v>
      </c>
      <c r="H27" s="95">
        <f>G27-F27</f>
        <v>6</v>
      </c>
      <c r="I27" s="96">
        <v>1</v>
      </c>
      <c r="J27" s="100"/>
      <c r="K27" s="101"/>
    </row>
    <row r="28" spans="1:11" ht="92.25" customHeight="1">
      <c r="A28" s="82"/>
      <c r="B28" s="19">
        <v>6</v>
      </c>
      <c r="C28" s="102" t="s">
        <v>365</v>
      </c>
      <c r="D28" s="76">
        <v>2010</v>
      </c>
      <c r="E28" s="77" t="s">
        <v>147</v>
      </c>
      <c r="F28" s="103" t="s">
        <v>172</v>
      </c>
      <c r="G28" s="103" t="s">
        <v>173</v>
      </c>
      <c r="H28" s="95" t="s">
        <v>174</v>
      </c>
      <c r="I28" s="104">
        <v>1</v>
      </c>
      <c r="J28" s="100"/>
      <c r="K28" s="101"/>
    </row>
    <row r="29" spans="1:11" ht="60">
      <c r="A29" s="82"/>
      <c r="B29" s="19">
        <v>7</v>
      </c>
      <c r="C29" s="105" t="s">
        <v>366</v>
      </c>
      <c r="D29" s="76">
        <v>2010</v>
      </c>
      <c r="E29" s="77" t="s">
        <v>147</v>
      </c>
      <c r="F29" s="103" t="s">
        <v>175</v>
      </c>
      <c r="G29" s="103" t="s">
        <v>176</v>
      </c>
      <c r="H29" s="103" t="s">
        <v>177</v>
      </c>
      <c r="I29" s="96">
        <v>1</v>
      </c>
      <c r="J29" s="100"/>
      <c r="K29" s="101"/>
    </row>
    <row r="30" spans="1:11" ht="15.75">
      <c r="A30" s="82"/>
      <c r="B30" s="19">
        <v>8</v>
      </c>
      <c r="C30" s="94" t="s">
        <v>178</v>
      </c>
      <c r="D30" s="76">
        <v>2010</v>
      </c>
      <c r="E30" s="77" t="s">
        <v>147</v>
      </c>
      <c r="F30" s="95">
        <v>1</v>
      </c>
      <c r="G30" s="106">
        <v>1</v>
      </c>
      <c r="H30" s="95">
        <f>G30-F30</f>
        <v>0</v>
      </c>
      <c r="I30" s="107">
        <v>1</v>
      </c>
      <c r="J30" s="100"/>
      <c r="K30" s="101"/>
    </row>
    <row r="31" spans="1:11" ht="30">
      <c r="A31" s="91"/>
      <c r="B31" s="19">
        <v>9</v>
      </c>
      <c r="C31" s="94" t="s">
        <v>179</v>
      </c>
      <c r="D31" s="76">
        <v>2010</v>
      </c>
      <c r="E31" s="77" t="s">
        <v>147</v>
      </c>
      <c r="F31" s="95">
        <v>27</v>
      </c>
      <c r="G31" s="106">
        <v>27</v>
      </c>
      <c r="H31" s="95">
        <f>G31-F31</f>
        <v>0</v>
      </c>
      <c r="I31" s="107">
        <v>1</v>
      </c>
      <c r="J31" s="108"/>
      <c r="K31" s="109"/>
    </row>
    <row r="32" spans="1:11" ht="48.75" customHeight="1">
      <c r="A32" s="81">
        <v>4</v>
      </c>
      <c r="B32" s="110" t="s">
        <v>180</v>
      </c>
      <c r="C32" s="111"/>
      <c r="D32" s="99">
        <v>2010</v>
      </c>
      <c r="E32" s="77"/>
      <c r="F32" s="77"/>
      <c r="G32" s="77"/>
      <c r="H32" s="77"/>
      <c r="I32" s="78"/>
      <c r="J32" s="78"/>
      <c r="K32" s="77"/>
    </row>
    <row r="33" spans="1:11" ht="30">
      <c r="A33" s="82"/>
      <c r="B33" s="19">
        <v>1</v>
      </c>
      <c r="C33" s="45" t="s">
        <v>181</v>
      </c>
      <c r="D33" s="99">
        <v>2010</v>
      </c>
      <c r="E33" s="77" t="s">
        <v>139</v>
      </c>
      <c r="F33" s="21">
        <v>3.25</v>
      </c>
      <c r="G33" s="77">
        <v>3.25</v>
      </c>
      <c r="H33" s="77">
        <f aca="true" t="shared" si="0" ref="H33:H38">G33-F33</f>
        <v>0</v>
      </c>
      <c r="I33" s="78">
        <v>1</v>
      </c>
      <c r="J33" s="79">
        <f>(I33+I34+I35+I36+I37+I38)/6</f>
        <v>1</v>
      </c>
      <c r="K33" s="79" t="s">
        <v>152</v>
      </c>
    </row>
    <row r="34" spans="1:11" ht="15.75">
      <c r="A34" s="82"/>
      <c r="B34" s="19">
        <v>2</v>
      </c>
      <c r="C34" s="45" t="s">
        <v>182</v>
      </c>
      <c r="D34" s="99">
        <v>2010</v>
      </c>
      <c r="E34" s="77" t="s">
        <v>183</v>
      </c>
      <c r="F34" s="21">
        <v>200</v>
      </c>
      <c r="G34" s="77">
        <v>260</v>
      </c>
      <c r="H34" s="77">
        <f t="shared" si="0"/>
        <v>60</v>
      </c>
      <c r="I34" s="78">
        <v>1</v>
      </c>
      <c r="J34" s="79"/>
      <c r="K34" s="79"/>
    </row>
    <row r="35" spans="1:11" ht="30">
      <c r="A35" s="82"/>
      <c r="B35" s="19">
        <v>3</v>
      </c>
      <c r="C35" s="45" t="s">
        <v>184</v>
      </c>
      <c r="D35" s="99">
        <v>2010</v>
      </c>
      <c r="E35" s="45" t="s">
        <v>147</v>
      </c>
      <c r="F35" s="19">
        <v>2.9</v>
      </c>
      <c r="G35" s="45">
        <v>2.9</v>
      </c>
      <c r="H35" s="77">
        <f t="shared" si="0"/>
        <v>0</v>
      </c>
      <c r="I35" s="112">
        <v>1</v>
      </c>
      <c r="J35" s="79"/>
      <c r="K35" s="79"/>
    </row>
    <row r="36" spans="1:11" ht="30">
      <c r="A36" s="82"/>
      <c r="B36" s="19">
        <v>4</v>
      </c>
      <c r="C36" s="45" t="s">
        <v>185</v>
      </c>
      <c r="D36" s="99">
        <v>2010</v>
      </c>
      <c r="E36" s="45" t="s">
        <v>139</v>
      </c>
      <c r="F36" s="19">
        <v>1.9</v>
      </c>
      <c r="G36" s="45">
        <v>1.9</v>
      </c>
      <c r="H36" s="77">
        <f t="shared" si="0"/>
        <v>0</v>
      </c>
      <c r="I36" s="112">
        <v>1</v>
      </c>
      <c r="J36" s="79"/>
      <c r="K36" s="79"/>
    </row>
    <row r="37" spans="1:11" ht="45">
      <c r="A37" s="82"/>
      <c r="B37" s="19">
        <v>5</v>
      </c>
      <c r="C37" s="45" t="s">
        <v>186</v>
      </c>
      <c r="D37" s="99">
        <v>2010</v>
      </c>
      <c r="E37" s="45" t="s">
        <v>147</v>
      </c>
      <c r="F37" s="19">
        <v>40</v>
      </c>
      <c r="G37" s="45">
        <v>45</v>
      </c>
      <c r="H37" s="77">
        <f t="shared" si="0"/>
        <v>5</v>
      </c>
      <c r="I37" s="112">
        <v>1</v>
      </c>
      <c r="J37" s="79"/>
      <c r="K37" s="79"/>
    </row>
    <row r="38" spans="1:11" ht="15">
      <c r="A38" s="91"/>
      <c r="B38" s="19">
        <v>6</v>
      </c>
      <c r="C38" s="45" t="s">
        <v>187</v>
      </c>
      <c r="D38" s="99">
        <v>2010</v>
      </c>
      <c r="E38" s="45" t="s">
        <v>183</v>
      </c>
      <c r="F38" s="19">
        <v>43</v>
      </c>
      <c r="G38" s="45">
        <v>45</v>
      </c>
      <c r="H38" s="77">
        <f t="shared" si="0"/>
        <v>2</v>
      </c>
      <c r="I38" s="112">
        <v>1</v>
      </c>
      <c r="J38" s="79"/>
      <c r="K38" s="79"/>
    </row>
    <row r="39" spans="1:11" ht="33" customHeight="1">
      <c r="A39" s="81">
        <v>5</v>
      </c>
      <c r="B39" s="73" t="s">
        <v>367</v>
      </c>
      <c r="C39" s="74"/>
      <c r="D39" s="74"/>
      <c r="E39" s="74"/>
      <c r="F39" s="74"/>
      <c r="G39" s="74"/>
      <c r="H39" s="74"/>
      <c r="I39" s="74"/>
      <c r="J39" s="74"/>
      <c r="K39" s="75"/>
    </row>
    <row r="40" spans="1:11" ht="45" customHeight="1">
      <c r="A40" s="82"/>
      <c r="B40" s="19">
        <v>1</v>
      </c>
      <c r="C40" s="45" t="s">
        <v>188</v>
      </c>
      <c r="D40" s="76">
        <v>2010</v>
      </c>
      <c r="E40" s="77" t="s">
        <v>189</v>
      </c>
      <c r="F40" s="21">
        <v>557</v>
      </c>
      <c r="G40" s="77">
        <v>745.9</v>
      </c>
      <c r="H40" s="77">
        <f aca="true" t="shared" si="1" ref="H40:H47">G40-F40</f>
        <v>188.89999999999998</v>
      </c>
      <c r="I40" s="78">
        <v>1</v>
      </c>
      <c r="J40" s="84">
        <f>(I40+I41+I42+I43+I44+I45+I46+I47)/8</f>
        <v>1</v>
      </c>
      <c r="K40" s="113" t="s">
        <v>190</v>
      </c>
    </row>
    <row r="41" spans="1:11" ht="30">
      <c r="A41" s="82"/>
      <c r="B41" s="19">
        <v>2</v>
      </c>
      <c r="C41" s="45" t="s">
        <v>191</v>
      </c>
      <c r="D41" s="76">
        <v>2010</v>
      </c>
      <c r="E41" s="77" t="s">
        <v>192</v>
      </c>
      <c r="F41" s="21">
        <v>4.7</v>
      </c>
      <c r="G41" s="21">
        <v>4.7</v>
      </c>
      <c r="H41" s="77">
        <f t="shared" si="1"/>
        <v>0</v>
      </c>
      <c r="I41" s="78">
        <v>1</v>
      </c>
      <c r="J41" s="86"/>
      <c r="K41" s="114"/>
    </row>
    <row r="42" spans="1:11" ht="15.75">
      <c r="A42" s="82"/>
      <c r="B42" s="19">
        <v>3</v>
      </c>
      <c r="C42" s="45" t="s">
        <v>193</v>
      </c>
      <c r="D42" s="76">
        <v>2010</v>
      </c>
      <c r="E42" s="77" t="s">
        <v>194</v>
      </c>
      <c r="F42" s="21">
        <v>36</v>
      </c>
      <c r="G42" s="77">
        <v>37</v>
      </c>
      <c r="H42" s="77">
        <f t="shared" si="1"/>
        <v>1</v>
      </c>
      <c r="I42" s="78">
        <v>1</v>
      </c>
      <c r="J42" s="86"/>
      <c r="K42" s="114"/>
    </row>
    <row r="43" spans="1:11" ht="30">
      <c r="A43" s="82"/>
      <c r="B43" s="19">
        <v>4</v>
      </c>
      <c r="C43" s="45" t="s">
        <v>195</v>
      </c>
      <c r="D43" s="76">
        <v>2010</v>
      </c>
      <c r="E43" s="77" t="s">
        <v>145</v>
      </c>
      <c r="F43" s="21">
        <v>2</v>
      </c>
      <c r="G43" s="77">
        <v>4</v>
      </c>
      <c r="H43" s="77">
        <f t="shared" si="1"/>
        <v>2</v>
      </c>
      <c r="I43" s="78">
        <v>1</v>
      </c>
      <c r="J43" s="86"/>
      <c r="K43" s="114"/>
    </row>
    <row r="44" spans="1:11" ht="45">
      <c r="A44" s="82"/>
      <c r="B44" s="19">
        <v>5</v>
      </c>
      <c r="C44" s="45" t="s">
        <v>196</v>
      </c>
      <c r="D44" s="76">
        <v>2010</v>
      </c>
      <c r="E44" s="77" t="s">
        <v>139</v>
      </c>
      <c r="F44" s="21">
        <v>19.5</v>
      </c>
      <c r="G44" s="80">
        <v>21</v>
      </c>
      <c r="H44" s="77">
        <f t="shared" si="1"/>
        <v>1.5</v>
      </c>
      <c r="I44" s="78">
        <v>1</v>
      </c>
      <c r="J44" s="86"/>
      <c r="K44" s="114"/>
    </row>
    <row r="45" spans="1:11" ht="30">
      <c r="A45" s="82"/>
      <c r="B45" s="19">
        <v>6</v>
      </c>
      <c r="C45" s="45" t="s">
        <v>197</v>
      </c>
      <c r="D45" s="76">
        <v>2010</v>
      </c>
      <c r="E45" s="77" t="s">
        <v>198</v>
      </c>
      <c r="F45" s="21">
        <v>40</v>
      </c>
      <c r="G45" s="80">
        <v>40</v>
      </c>
      <c r="H45" s="77">
        <f t="shared" si="1"/>
        <v>0</v>
      </c>
      <c r="I45" s="78">
        <v>1</v>
      </c>
      <c r="J45" s="86"/>
      <c r="K45" s="114"/>
    </row>
    <row r="46" spans="1:11" ht="30">
      <c r="A46" s="82"/>
      <c r="B46" s="19">
        <v>7</v>
      </c>
      <c r="C46" s="45" t="s">
        <v>199</v>
      </c>
      <c r="D46" s="76">
        <v>2010</v>
      </c>
      <c r="E46" s="77" t="s">
        <v>139</v>
      </c>
      <c r="F46" s="21">
        <v>71</v>
      </c>
      <c r="G46" s="77">
        <v>71</v>
      </c>
      <c r="H46" s="77">
        <f t="shared" si="1"/>
        <v>0</v>
      </c>
      <c r="I46" s="78">
        <v>1</v>
      </c>
      <c r="J46" s="86"/>
      <c r="K46" s="114"/>
    </row>
    <row r="47" spans="1:11" ht="30">
      <c r="A47" s="91"/>
      <c r="B47" s="27">
        <v>8</v>
      </c>
      <c r="C47" s="88" t="s">
        <v>200</v>
      </c>
      <c r="D47" s="76">
        <v>2010</v>
      </c>
      <c r="E47" s="115" t="s">
        <v>139</v>
      </c>
      <c r="F47" s="116">
        <v>65</v>
      </c>
      <c r="G47" s="115">
        <v>65</v>
      </c>
      <c r="H47" s="77">
        <f t="shared" si="1"/>
        <v>0</v>
      </c>
      <c r="I47" s="90">
        <v>1</v>
      </c>
      <c r="J47" s="93"/>
      <c r="K47" s="117"/>
    </row>
    <row r="48" spans="1:11" ht="36" customHeight="1">
      <c r="A48" s="72">
        <v>6</v>
      </c>
      <c r="B48" s="73" t="s">
        <v>368</v>
      </c>
      <c r="C48" s="74"/>
      <c r="D48" s="74"/>
      <c r="E48" s="74"/>
      <c r="F48" s="74"/>
      <c r="G48" s="74"/>
      <c r="H48" s="74"/>
      <c r="I48" s="74"/>
      <c r="J48" s="74"/>
      <c r="K48" s="75"/>
    </row>
    <row r="49" spans="1:11" ht="15.75">
      <c r="A49" s="72"/>
      <c r="B49" s="21">
        <v>1</v>
      </c>
      <c r="C49" s="24" t="s">
        <v>201</v>
      </c>
      <c r="D49" s="23">
        <v>2010</v>
      </c>
      <c r="E49" s="24" t="s">
        <v>194</v>
      </c>
      <c r="F49" s="21">
        <v>800</v>
      </c>
      <c r="G49" s="21">
        <v>710</v>
      </c>
      <c r="H49" s="24">
        <f aca="true" t="shared" si="2" ref="H49:H66">G49-F49</f>
        <v>-90</v>
      </c>
      <c r="I49" s="43">
        <v>1</v>
      </c>
      <c r="J49" s="118">
        <f>(I49+I50+I51+I52+I53+I54+I55+I56+I57+I58+I61+I64)/12</f>
        <v>0.6666666666666666</v>
      </c>
      <c r="K49" s="119" t="s">
        <v>202</v>
      </c>
    </row>
    <row r="50" spans="1:11" ht="31.5">
      <c r="A50" s="72"/>
      <c r="B50" s="21">
        <v>2</v>
      </c>
      <c r="C50" s="24" t="s">
        <v>203</v>
      </c>
      <c r="D50" s="23">
        <v>2010</v>
      </c>
      <c r="E50" s="24" t="s">
        <v>194</v>
      </c>
      <c r="F50" s="21">
        <v>85</v>
      </c>
      <c r="G50" s="21">
        <v>74</v>
      </c>
      <c r="H50" s="24">
        <f t="shared" si="2"/>
        <v>-11</v>
      </c>
      <c r="I50" s="43">
        <v>1</v>
      </c>
      <c r="J50" s="120"/>
      <c r="K50" s="121"/>
    </row>
    <row r="51" spans="1:11" ht="31.5">
      <c r="A51" s="72"/>
      <c r="B51" s="21">
        <v>3</v>
      </c>
      <c r="C51" s="24" t="s">
        <v>204</v>
      </c>
      <c r="D51" s="23">
        <v>2010</v>
      </c>
      <c r="E51" s="24" t="s">
        <v>194</v>
      </c>
      <c r="F51" s="21">
        <v>33</v>
      </c>
      <c r="G51" s="21">
        <v>30</v>
      </c>
      <c r="H51" s="24">
        <f t="shared" si="2"/>
        <v>-3</v>
      </c>
      <c r="I51" s="43">
        <v>1</v>
      </c>
      <c r="J51" s="120"/>
      <c r="K51" s="121"/>
    </row>
    <row r="52" spans="1:11" ht="31.5">
      <c r="A52" s="72"/>
      <c r="B52" s="21">
        <v>4</v>
      </c>
      <c r="C52" s="24" t="s">
        <v>205</v>
      </c>
      <c r="D52" s="23">
        <v>2010</v>
      </c>
      <c r="E52" s="24" t="s">
        <v>194</v>
      </c>
      <c r="F52" s="21">
        <v>130</v>
      </c>
      <c r="G52" s="21">
        <v>121</v>
      </c>
      <c r="H52" s="24">
        <f t="shared" si="2"/>
        <v>-9</v>
      </c>
      <c r="I52" s="43">
        <v>1</v>
      </c>
      <c r="J52" s="120"/>
      <c r="K52" s="121"/>
    </row>
    <row r="53" spans="1:11" ht="15.75">
      <c r="A53" s="72"/>
      <c r="B53" s="21">
        <v>5</v>
      </c>
      <c r="C53" s="24" t="s">
        <v>206</v>
      </c>
      <c r="D53" s="23">
        <v>2010</v>
      </c>
      <c r="E53" s="24" t="s">
        <v>139</v>
      </c>
      <c r="F53" s="21">
        <v>21.5</v>
      </c>
      <c r="G53" s="21">
        <v>20.6</v>
      </c>
      <c r="H53" s="24">
        <f t="shared" si="2"/>
        <v>-0.8999999999999986</v>
      </c>
      <c r="I53" s="43">
        <v>1</v>
      </c>
      <c r="J53" s="120"/>
      <c r="K53" s="121"/>
    </row>
    <row r="54" spans="1:11" ht="15.75">
      <c r="A54" s="72"/>
      <c r="B54" s="21">
        <v>6</v>
      </c>
      <c r="C54" s="24" t="s">
        <v>207</v>
      </c>
      <c r="D54" s="23">
        <v>2010</v>
      </c>
      <c r="E54" s="24" t="s">
        <v>139</v>
      </c>
      <c r="F54" s="21">
        <v>63</v>
      </c>
      <c r="G54" s="21">
        <v>62.6</v>
      </c>
      <c r="H54" s="24">
        <f t="shared" si="2"/>
        <v>-0.3999999999999986</v>
      </c>
      <c r="I54" s="43">
        <v>1</v>
      </c>
      <c r="J54" s="122"/>
      <c r="K54" s="123"/>
    </row>
    <row r="55" spans="1:11" ht="31.5">
      <c r="A55" s="72"/>
      <c r="B55" s="21">
        <v>7</v>
      </c>
      <c r="C55" s="24" t="s">
        <v>208</v>
      </c>
      <c r="D55" s="23">
        <v>2010</v>
      </c>
      <c r="E55" s="24" t="s">
        <v>147</v>
      </c>
      <c r="F55" s="21">
        <v>3550</v>
      </c>
      <c r="G55" s="21">
        <v>3579</v>
      </c>
      <c r="H55" s="24">
        <f t="shared" si="2"/>
        <v>29</v>
      </c>
      <c r="I55" s="43">
        <v>1</v>
      </c>
      <c r="J55" s="119"/>
      <c r="K55" s="119"/>
    </row>
    <row r="56" spans="1:11" ht="31.5">
      <c r="A56" s="72"/>
      <c r="B56" s="21">
        <v>8</v>
      </c>
      <c r="C56" s="24" t="s">
        <v>209</v>
      </c>
      <c r="D56" s="23">
        <v>2010</v>
      </c>
      <c r="E56" s="24" t="s">
        <v>147</v>
      </c>
      <c r="F56" s="21">
        <v>150</v>
      </c>
      <c r="G56" s="21">
        <v>171</v>
      </c>
      <c r="H56" s="24">
        <f t="shared" si="2"/>
        <v>21</v>
      </c>
      <c r="I56" s="43">
        <v>1</v>
      </c>
      <c r="J56" s="121"/>
      <c r="K56" s="121"/>
    </row>
    <row r="57" spans="1:11" ht="31.5">
      <c r="A57" s="72"/>
      <c r="B57" s="21">
        <v>9</v>
      </c>
      <c r="C57" s="24" t="s">
        <v>210</v>
      </c>
      <c r="D57" s="23">
        <v>2010</v>
      </c>
      <c r="E57" s="24" t="s">
        <v>147</v>
      </c>
      <c r="F57" s="21">
        <v>108</v>
      </c>
      <c r="G57" s="21">
        <v>111</v>
      </c>
      <c r="H57" s="24">
        <f t="shared" si="2"/>
        <v>3</v>
      </c>
      <c r="I57" s="43">
        <v>-1</v>
      </c>
      <c r="J57" s="121"/>
      <c r="K57" s="121"/>
    </row>
    <row r="58" spans="1:11" ht="15.75">
      <c r="A58" s="72"/>
      <c r="B58" s="21">
        <v>10</v>
      </c>
      <c r="C58" s="24" t="s">
        <v>211</v>
      </c>
      <c r="D58" s="23">
        <v>2010</v>
      </c>
      <c r="E58" s="24" t="s">
        <v>147</v>
      </c>
      <c r="F58" s="21">
        <v>935</v>
      </c>
      <c r="G58" s="21">
        <v>929</v>
      </c>
      <c r="H58" s="24">
        <f t="shared" si="2"/>
        <v>-6</v>
      </c>
      <c r="I58" s="43">
        <v>1</v>
      </c>
      <c r="J58" s="121"/>
      <c r="K58" s="121"/>
    </row>
    <row r="59" spans="1:11" ht="15.75">
      <c r="A59" s="72"/>
      <c r="B59" s="21"/>
      <c r="C59" s="24" t="s">
        <v>212</v>
      </c>
      <c r="D59" s="23">
        <v>2010</v>
      </c>
      <c r="E59" s="24" t="s">
        <v>147</v>
      </c>
      <c r="F59" s="21">
        <v>11</v>
      </c>
      <c r="G59" s="21">
        <v>10</v>
      </c>
      <c r="H59" s="24">
        <f t="shared" si="2"/>
        <v>-1</v>
      </c>
      <c r="I59" s="43"/>
      <c r="J59" s="121"/>
      <c r="K59" s="121"/>
    </row>
    <row r="60" spans="1:11" ht="15.75">
      <c r="A60" s="72"/>
      <c r="B60" s="21"/>
      <c r="C60" s="24" t="s">
        <v>213</v>
      </c>
      <c r="D60" s="23">
        <v>2010</v>
      </c>
      <c r="E60" s="24" t="s">
        <v>147</v>
      </c>
      <c r="F60" s="21">
        <v>130</v>
      </c>
      <c r="G60" s="21">
        <v>90</v>
      </c>
      <c r="H60" s="24">
        <f t="shared" si="2"/>
        <v>-40</v>
      </c>
      <c r="I60" s="43"/>
      <c r="J60" s="121"/>
      <c r="K60" s="121"/>
    </row>
    <row r="61" spans="1:11" ht="15.75">
      <c r="A61" s="72"/>
      <c r="B61" s="21">
        <v>11</v>
      </c>
      <c r="C61" s="24" t="s">
        <v>214</v>
      </c>
      <c r="D61" s="23">
        <v>2010</v>
      </c>
      <c r="E61" s="24" t="s">
        <v>147</v>
      </c>
      <c r="F61" s="21">
        <v>1</v>
      </c>
      <c r="G61" s="21">
        <v>2</v>
      </c>
      <c r="H61" s="24">
        <f t="shared" si="2"/>
        <v>1</v>
      </c>
      <c r="I61" s="43">
        <v>-1</v>
      </c>
      <c r="J61" s="121"/>
      <c r="K61" s="121"/>
    </row>
    <row r="62" spans="1:11" ht="15.75">
      <c r="A62" s="72"/>
      <c r="B62" s="21"/>
      <c r="C62" s="24" t="s">
        <v>212</v>
      </c>
      <c r="D62" s="23">
        <v>2010</v>
      </c>
      <c r="E62" s="24" t="s">
        <v>147</v>
      </c>
      <c r="F62" s="21">
        <v>0</v>
      </c>
      <c r="G62" s="21">
        <v>0</v>
      </c>
      <c r="H62" s="24">
        <f t="shared" si="2"/>
        <v>0</v>
      </c>
      <c r="I62" s="43"/>
      <c r="J62" s="121"/>
      <c r="K62" s="121"/>
    </row>
    <row r="63" spans="1:11" ht="15.75">
      <c r="A63" s="72"/>
      <c r="B63" s="21"/>
      <c r="C63" s="24" t="s">
        <v>213</v>
      </c>
      <c r="D63" s="23">
        <v>2010</v>
      </c>
      <c r="E63" s="24" t="s">
        <v>147</v>
      </c>
      <c r="F63" s="21">
        <v>0</v>
      </c>
      <c r="G63" s="21">
        <v>0</v>
      </c>
      <c r="H63" s="24">
        <f t="shared" si="2"/>
        <v>0</v>
      </c>
      <c r="I63" s="43"/>
      <c r="J63" s="121"/>
      <c r="K63" s="121"/>
    </row>
    <row r="64" spans="1:11" ht="15.75">
      <c r="A64" s="72"/>
      <c r="B64" s="21">
        <v>12</v>
      </c>
      <c r="C64" s="24" t="s">
        <v>215</v>
      </c>
      <c r="D64" s="23">
        <v>2010</v>
      </c>
      <c r="E64" s="24" t="s">
        <v>147</v>
      </c>
      <c r="F64" s="21">
        <v>1</v>
      </c>
      <c r="G64" s="21">
        <v>0</v>
      </c>
      <c r="H64" s="24">
        <f t="shared" si="2"/>
        <v>-1</v>
      </c>
      <c r="I64" s="43">
        <v>1</v>
      </c>
      <c r="J64" s="121"/>
      <c r="K64" s="121"/>
    </row>
    <row r="65" spans="1:11" ht="15.75">
      <c r="A65" s="72"/>
      <c r="B65" s="21"/>
      <c r="C65" s="24" t="s">
        <v>212</v>
      </c>
      <c r="D65" s="23">
        <v>2010</v>
      </c>
      <c r="E65" s="24" t="s">
        <v>147</v>
      </c>
      <c r="F65" s="21">
        <v>0</v>
      </c>
      <c r="G65" s="21">
        <v>0</v>
      </c>
      <c r="H65" s="24">
        <f t="shared" si="2"/>
        <v>0</v>
      </c>
      <c r="I65" s="43"/>
      <c r="J65" s="121"/>
      <c r="K65" s="121"/>
    </row>
    <row r="66" spans="1:11" ht="15.75">
      <c r="A66" s="72"/>
      <c r="B66" s="21"/>
      <c r="C66" s="24" t="s">
        <v>213</v>
      </c>
      <c r="D66" s="23">
        <v>2010</v>
      </c>
      <c r="E66" s="24" t="s">
        <v>147</v>
      </c>
      <c r="F66" s="21">
        <v>0</v>
      </c>
      <c r="G66" s="21">
        <v>0</v>
      </c>
      <c r="H66" s="24">
        <f t="shared" si="2"/>
        <v>0</v>
      </c>
      <c r="I66" s="43"/>
      <c r="J66" s="123"/>
      <c r="K66" s="123"/>
    </row>
    <row r="67" spans="1:11" ht="50.25" customHeight="1">
      <c r="A67" s="72">
        <v>7</v>
      </c>
      <c r="B67" s="73" t="s">
        <v>0</v>
      </c>
      <c r="C67" s="74"/>
      <c r="D67" s="74"/>
      <c r="E67" s="74"/>
      <c r="F67" s="74"/>
      <c r="G67" s="74"/>
      <c r="H67" s="74"/>
      <c r="I67" s="74"/>
      <c r="J67" s="74"/>
      <c r="K67" s="75"/>
    </row>
    <row r="68" spans="1:11" ht="30">
      <c r="A68" s="72"/>
      <c r="B68" s="19">
        <v>1</v>
      </c>
      <c r="C68" s="45" t="s">
        <v>216</v>
      </c>
      <c r="D68" s="76">
        <v>2010</v>
      </c>
      <c r="E68" s="124" t="s">
        <v>217</v>
      </c>
      <c r="F68" s="21">
        <v>3</v>
      </c>
      <c r="G68" s="21">
        <v>4</v>
      </c>
      <c r="H68" s="21">
        <f>G68-F68</f>
        <v>1</v>
      </c>
      <c r="I68" s="21">
        <v>1</v>
      </c>
      <c r="J68" s="125">
        <f>(I68+I69+I70+I71)/4</f>
        <v>0</v>
      </c>
      <c r="K68" s="126" t="s">
        <v>218</v>
      </c>
    </row>
    <row r="69" spans="1:11" ht="30">
      <c r="A69" s="72"/>
      <c r="B69" s="19">
        <v>2</v>
      </c>
      <c r="C69" s="45" t="s">
        <v>219</v>
      </c>
      <c r="D69" s="76">
        <v>2010</v>
      </c>
      <c r="E69" s="21" t="s">
        <v>220</v>
      </c>
      <c r="F69" s="21">
        <v>0.07</v>
      </c>
      <c r="G69" s="21">
        <v>0.0969</v>
      </c>
      <c r="H69" s="21">
        <f>G69-F69</f>
        <v>0.026899999999999993</v>
      </c>
      <c r="I69" s="21">
        <v>1</v>
      </c>
      <c r="J69" s="127"/>
      <c r="K69" s="128"/>
    </row>
    <row r="70" spans="1:11" ht="45">
      <c r="A70" s="72"/>
      <c r="B70" s="19">
        <v>3</v>
      </c>
      <c r="C70" s="45" t="s">
        <v>221</v>
      </c>
      <c r="D70" s="76">
        <v>2010</v>
      </c>
      <c r="E70" s="124" t="s">
        <v>139</v>
      </c>
      <c r="F70" s="21">
        <v>15.8</v>
      </c>
      <c r="G70" s="21">
        <v>22.6</v>
      </c>
      <c r="H70" s="21">
        <f>G70-F70</f>
        <v>6.800000000000001</v>
      </c>
      <c r="I70" s="21">
        <v>-1</v>
      </c>
      <c r="J70" s="127"/>
      <c r="K70" s="128"/>
    </row>
    <row r="71" spans="1:11" ht="30">
      <c r="A71" s="72"/>
      <c r="B71" s="19">
        <v>4</v>
      </c>
      <c r="C71" s="45" t="s">
        <v>222</v>
      </c>
      <c r="D71" s="76">
        <v>2010</v>
      </c>
      <c r="E71" s="124" t="s">
        <v>139</v>
      </c>
      <c r="F71" s="21">
        <v>16.1</v>
      </c>
      <c r="G71" s="21">
        <v>18</v>
      </c>
      <c r="H71" s="21">
        <f>G71-F71</f>
        <v>1.8999999999999986</v>
      </c>
      <c r="I71" s="21">
        <v>-1</v>
      </c>
      <c r="J71" s="129"/>
      <c r="K71" s="130"/>
    </row>
    <row r="72" spans="1:11" ht="30" customHeight="1">
      <c r="A72" s="131">
        <v>8</v>
      </c>
      <c r="B72" s="132" t="s">
        <v>1</v>
      </c>
      <c r="C72" s="133"/>
      <c r="D72" s="133"/>
      <c r="E72" s="133"/>
      <c r="F72" s="133"/>
      <c r="G72" s="133"/>
      <c r="H72" s="133"/>
      <c r="I72" s="133"/>
      <c r="J72" s="133"/>
      <c r="K72" s="134"/>
    </row>
    <row r="73" spans="1:11" ht="30">
      <c r="A73" s="131"/>
      <c r="B73" s="19">
        <v>1</v>
      </c>
      <c r="C73" s="45" t="s">
        <v>223</v>
      </c>
      <c r="D73" s="76">
        <v>2010</v>
      </c>
      <c r="E73" s="77" t="s">
        <v>139</v>
      </c>
      <c r="F73" s="21">
        <v>11.6</v>
      </c>
      <c r="G73" s="99">
        <v>18.1</v>
      </c>
      <c r="H73" s="99">
        <f>G73-F73</f>
        <v>6.500000000000002</v>
      </c>
      <c r="I73" s="135">
        <v>1</v>
      </c>
      <c r="J73" s="84">
        <f>(I73+I74+I75+I78+I80+I81+I82)/7</f>
        <v>1</v>
      </c>
      <c r="K73" s="84" t="s">
        <v>224</v>
      </c>
    </row>
    <row r="74" spans="1:11" ht="30">
      <c r="A74" s="131"/>
      <c r="B74" s="19">
        <v>2</v>
      </c>
      <c r="C74" s="45" t="s">
        <v>225</v>
      </c>
      <c r="D74" s="76">
        <v>2010</v>
      </c>
      <c r="E74" s="77" t="s">
        <v>147</v>
      </c>
      <c r="F74" s="21">
        <v>2900</v>
      </c>
      <c r="G74" s="99">
        <v>2929</v>
      </c>
      <c r="H74" s="99">
        <f>G74-F74</f>
        <v>29</v>
      </c>
      <c r="I74" s="135">
        <v>1</v>
      </c>
      <c r="J74" s="86"/>
      <c r="K74" s="86"/>
    </row>
    <row r="75" spans="1:11" ht="17.25" customHeight="1">
      <c r="A75" s="131"/>
      <c r="B75" s="6">
        <v>3</v>
      </c>
      <c r="C75" s="111" t="s">
        <v>226</v>
      </c>
      <c r="D75" s="76">
        <v>2010</v>
      </c>
      <c r="E75" s="69" t="s">
        <v>227</v>
      </c>
      <c r="F75" s="21">
        <v>45</v>
      </c>
      <c r="G75" s="99">
        <v>53</v>
      </c>
      <c r="H75" s="99">
        <f>G75-F75</f>
        <v>8</v>
      </c>
      <c r="I75" s="136">
        <v>1</v>
      </c>
      <c r="J75" s="86"/>
      <c r="K75" s="86"/>
    </row>
    <row r="76" spans="1:11" ht="18.75" customHeight="1">
      <c r="A76" s="131"/>
      <c r="B76" s="137"/>
      <c r="C76" s="111"/>
      <c r="D76" s="76">
        <v>2010</v>
      </c>
      <c r="E76" s="69" t="s">
        <v>228</v>
      </c>
      <c r="F76" s="21">
        <v>1200</v>
      </c>
      <c r="G76" s="99">
        <v>1250</v>
      </c>
      <c r="H76" s="99">
        <f>G76-F76</f>
        <v>50</v>
      </c>
      <c r="I76" s="136"/>
      <c r="J76" s="86"/>
      <c r="K76" s="86"/>
    </row>
    <row r="77" spans="1:11" ht="15.75" customHeight="1">
      <c r="A77" s="131"/>
      <c r="B77" s="14"/>
      <c r="C77" s="111"/>
      <c r="D77" s="76">
        <v>2010</v>
      </c>
      <c r="E77" s="69" t="s">
        <v>229</v>
      </c>
      <c r="F77" s="21">
        <v>7000</v>
      </c>
      <c r="G77" s="99">
        <v>7830</v>
      </c>
      <c r="H77" s="99">
        <f>G77-F77</f>
        <v>830</v>
      </c>
      <c r="I77" s="136"/>
      <c r="J77" s="86"/>
      <c r="K77" s="86"/>
    </row>
    <row r="78" spans="1:11" ht="45">
      <c r="A78" s="131"/>
      <c r="B78" s="19">
        <v>4</v>
      </c>
      <c r="C78" s="45" t="s">
        <v>230</v>
      </c>
      <c r="D78" s="76">
        <v>2010</v>
      </c>
      <c r="E78" s="69" t="s">
        <v>231</v>
      </c>
      <c r="F78" s="21">
        <v>3</v>
      </c>
      <c r="G78" s="77">
        <v>3</v>
      </c>
      <c r="H78" s="77">
        <v>0</v>
      </c>
      <c r="I78" s="135">
        <v>1</v>
      </c>
      <c r="J78" s="86"/>
      <c r="K78" s="86"/>
    </row>
    <row r="79" spans="1:11" ht="15.75">
      <c r="A79" s="131"/>
      <c r="B79" s="6">
        <v>5</v>
      </c>
      <c r="C79" s="45" t="s">
        <v>232</v>
      </c>
      <c r="D79" s="76"/>
      <c r="E79" s="77"/>
      <c r="F79" s="21"/>
      <c r="G79" s="80"/>
      <c r="H79" s="77">
        <f>G79-F79</f>
        <v>0</v>
      </c>
      <c r="I79" s="135"/>
      <c r="J79" s="86"/>
      <c r="K79" s="86"/>
    </row>
    <row r="80" spans="1:11" ht="15.75">
      <c r="A80" s="131"/>
      <c r="B80" s="137"/>
      <c r="C80" s="45" t="s">
        <v>233</v>
      </c>
      <c r="D80" s="76">
        <v>2010</v>
      </c>
      <c r="E80" s="77" t="s">
        <v>147</v>
      </c>
      <c r="F80" s="21">
        <v>460</v>
      </c>
      <c r="G80" s="80">
        <v>481</v>
      </c>
      <c r="H80" s="77">
        <f>G80-F80</f>
        <v>21</v>
      </c>
      <c r="I80" s="135">
        <v>1</v>
      </c>
      <c r="J80" s="86"/>
      <c r="K80" s="86"/>
    </row>
    <row r="81" spans="1:11" ht="15.75">
      <c r="A81" s="131"/>
      <c r="B81" s="137"/>
      <c r="C81" s="45" t="s">
        <v>234</v>
      </c>
      <c r="D81" s="76">
        <v>2010</v>
      </c>
      <c r="E81" s="77" t="s">
        <v>147</v>
      </c>
      <c r="F81" s="21">
        <v>10</v>
      </c>
      <c r="G81" s="80">
        <v>17</v>
      </c>
      <c r="H81" s="77">
        <f>G81-F81</f>
        <v>7</v>
      </c>
      <c r="I81" s="135">
        <v>1</v>
      </c>
      <c r="J81" s="86"/>
      <c r="K81" s="86"/>
    </row>
    <row r="82" spans="1:11" ht="15.75">
      <c r="A82" s="131"/>
      <c r="B82" s="14"/>
      <c r="C82" s="45" t="s">
        <v>235</v>
      </c>
      <c r="D82" s="76">
        <v>2010</v>
      </c>
      <c r="E82" s="77" t="s">
        <v>147</v>
      </c>
      <c r="F82" s="21">
        <v>10</v>
      </c>
      <c r="G82" s="80">
        <v>15</v>
      </c>
      <c r="H82" s="77">
        <f>G82-F82</f>
        <v>5</v>
      </c>
      <c r="I82" s="135">
        <v>1</v>
      </c>
      <c r="J82" s="93"/>
      <c r="K82" s="93"/>
    </row>
    <row r="83" spans="1:11" ht="32.25" customHeight="1">
      <c r="A83" s="72">
        <v>9</v>
      </c>
      <c r="B83" s="73" t="s">
        <v>2</v>
      </c>
      <c r="C83" s="74"/>
      <c r="D83" s="74"/>
      <c r="E83" s="74"/>
      <c r="F83" s="74"/>
      <c r="G83" s="74"/>
      <c r="H83" s="74"/>
      <c r="I83" s="74"/>
      <c r="J83" s="74"/>
      <c r="K83" s="75"/>
    </row>
    <row r="84" spans="1:11" ht="30">
      <c r="A84" s="72"/>
      <c r="B84" s="19">
        <v>1</v>
      </c>
      <c r="C84" s="45" t="s">
        <v>236</v>
      </c>
      <c r="D84" s="76">
        <v>2010</v>
      </c>
      <c r="E84" s="77" t="s">
        <v>139</v>
      </c>
      <c r="F84" s="21">
        <v>50</v>
      </c>
      <c r="G84" s="99">
        <v>50</v>
      </c>
      <c r="H84" s="77">
        <f>G84-F84</f>
        <v>0</v>
      </c>
      <c r="I84" s="78">
        <v>1</v>
      </c>
      <c r="J84" s="79">
        <f>(I84+I85+I86+I87)/4</f>
        <v>1</v>
      </c>
      <c r="K84" s="113" t="s">
        <v>93</v>
      </c>
    </row>
    <row r="85" spans="1:11" ht="30">
      <c r="A85" s="72"/>
      <c r="B85" s="19">
        <v>2</v>
      </c>
      <c r="C85" s="45" t="s">
        <v>237</v>
      </c>
      <c r="D85" s="76">
        <v>2010</v>
      </c>
      <c r="E85" s="77" t="s">
        <v>139</v>
      </c>
      <c r="F85" s="21">
        <v>30</v>
      </c>
      <c r="G85" s="21">
        <v>30</v>
      </c>
      <c r="H85" s="77">
        <f>G85-F85</f>
        <v>0</v>
      </c>
      <c r="I85" s="78">
        <v>1</v>
      </c>
      <c r="J85" s="79"/>
      <c r="K85" s="114"/>
    </row>
    <row r="86" spans="1:11" ht="38.25">
      <c r="A86" s="72"/>
      <c r="B86" s="19">
        <v>3</v>
      </c>
      <c r="C86" s="45" t="s">
        <v>238</v>
      </c>
      <c r="D86" s="76"/>
      <c r="E86" s="77" t="s">
        <v>239</v>
      </c>
      <c r="F86" s="21">
        <v>2</v>
      </c>
      <c r="G86" s="21">
        <v>2</v>
      </c>
      <c r="H86" s="77">
        <f>G86-F86</f>
        <v>0</v>
      </c>
      <c r="I86" s="78">
        <v>1</v>
      </c>
      <c r="J86" s="79"/>
      <c r="K86" s="114"/>
    </row>
    <row r="87" spans="1:11" ht="38.25">
      <c r="A87" s="72"/>
      <c r="B87" s="19">
        <v>4</v>
      </c>
      <c r="C87" s="45" t="s">
        <v>240</v>
      </c>
      <c r="D87" s="76">
        <v>2010</v>
      </c>
      <c r="E87" s="77" t="s">
        <v>239</v>
      </c>
      <c r="F87" s="21">
        <v>7</v>
      </c>
      <c r="G87" s="99">
        <v>7</v>
      </c>
      <c r="H87" s="77">
        <v>0</v>
      </c>
      <c r="I87" s="78">
        <v>1</v>
      </c>
      <c r="J87" s="79"/>
      <c r="K87" s="117"/>
    </row>
    <row r="88" spans="1:11" ht="32.25" customHeight="1">
      <c r="A88" s="72">
        <v>10</v>
      </c>
      <c r="B88" s="73" t="s">
        <v>3</v>
      </c>
      <c r="C88" s="74"/>
      <c r="D88" s="74"/>
      <c r="E88" s="74"/>
      <c r="F88" s="74"/>
      <c r="G88" s="74"/>
      <c r="H88" s="74"/>
      <c r="I88" s="74"/>
      <c r="J88" s="74"/>
      <c r="K88" s="75"/>
    </row>
    <row r="89" spans="1:11" ht="30">
      <c r="A89" s="72"/>
      <c r="B89" s="19">
        <v>1</v>
      </c>
      <c r="C89" s="45" t="s">
        <v>241</v>
      </c>
      <c r="D89" s="99">
        <v>2010</v>
      </c>
      <c r="E89" s="77" t="s">
        <v>139</v>
      </c>
      <c r="F89" s="21">
        <v>100</v>
      </c>
      <c r="G89" s="77">
        <v>100</v>
      </c>
      <c r="H89" s="77">
        <f aca="true" t="shared" si="3" ref="H89:H94">G89-F89</f>
        <v>0</v>
      </c>
      <c r="I89" s="78">
        <v>1</v>
      </c>
      <c r="J89" s="79">
        <f>(I89+I90+I91+I92+I93+I94)/6</f>
        <v>1</v>
      </c>
      <c r="K89" s="79" t="s">
        <v>152</v>
      </c>
    </row>
    <row r="90" spans="1:11" ht="30">
      <c r="A90" s="72"/>
      <c r="B90" s="19">
        <v>2</v>
      </c>
      <c r="C90" s="45" t="s">
        <v>242</v>
      </c>
      <c r="D90" s="99">
        <v>2010</v>
      </c>
      <c r="E90" s="77" t="s">
        <v>183</v>
      </c>
      <c r="F90" s="21">
        <v>4</v>
      </c>
      <c r="G90" s="77">
        <v>4</v>
      </c>
      <c r="H90" s="77">
        <f t="shared" si="3"/>
        <v>0</v>
      </c>
      <c r="I90" s="78">
        <v>1</v>
      </c>
      <c r="J90" s="79"/>
      <c r="K90" s="79"/>
    </row>
    <row r="91" spans="1:11" ht="30">
      <c r="A91" s="72"/>
      <c r="B91" s="19">
        <v>3</v>
      </c>
      <c r="C91" s="45" t="s">
        <v>243</v>
      </c>
      <c r="D91" s="99">
        <v>2010</v>
      </c>
      <c r="E91" s="45" t="s">
        <v>147</v>
      </c>
      <c r="F91" s="45">
        <v>160</v>
      </c>
      <c r="G91" s="45">
        <v>160</v>
      </c>
      <c r="H91" s="77">
        <f t="shared" si="3"/>
        <v>0</v>
      </c>
      <c r="I91" s="112">
        <v>1</v>
      </c>
      <c r="J91" s="79"/>
      <c r="K91" s="79"/>
    </row>
    <row r="92" spans="1:11" ht="30">
      <c r="A92" s="72"/>
      <c r="B92" s="19">
        <v>4</v>
      </c>
      <c r="C92" s="45" t="s">
        <v>244</v>
      </c>
      <c r="D92" s="99">
        <v>2010</v>
      </c>
      <c r="E92" s="45" t="s">
        <v>139</v>
      </c>
      <c r="F92" s="45">
        <v>0</v>
      </c>
      <c r="G92" s="45">
        <v>0.6</v>
      </c>
      <c r="H92" s="77">
        <f t="shared" si="3"/>
        <v>0.6</v>
      </c>
      <c r="I92" s="112">
        <v>1</v>
      </c>
      <c r="J92" s="79"/>
      <c r="K92" s="79"/>
    </row>
    <row r="93" spans="1:11" ht="45">
      <c r="A93" s="72"/>
      <c r="B93" s="19">
        <v>5</v>
      </c>
      <c r="C93" s="45" t="s">
        <v>245</v>
      </c>
      <c r="D93" s="99">
        <v>2010</v>
      </c>
      <c r="E93" s="45" t="s">
        <v>147</v>
      </c>
      <c r="F93" s="45">
        <v>8</v>
      </c>
      <c r="G93" s="45">
        <v>8</v>
      </c>
      <c r="H93" s="77">
        <f t="shared" si="3"/>
        <v>0</v>
      </c>
      <c r="I93" s="112">
        <v>1</v>
      </c>
      <c r="J93" s="79"/>
      <c r="K93" s="79"/>
    </row>
    <row r="94" spans="1:11" ht="15">
      <c r="A94" s="72"/>
      <c r="B94" s="19">
        <v>6</v>
      </c>
      <c r="C94" s="45" t="s">
        <v>246</v>
      </c>
      <c r="D94" s="99">
        <v>2010</v>
      </c>
      <c r="E94" s="45" t="s">
        <v>183</v>
      </c>
      <c r="F94" s="45">
        <v>45</v>
      </c>
      <c r="G94" s="45">
        <v>45</v>
      </c>
      <c r="H94" s="77">
        <f t="shared" si="3"/>
        <v>0</v>
      </c>
      <c r="I94" s="112">
        <v>1</v>
      </c>
      <c r="J94" s="79"/>
      <c r="K94" s="79"/>
    </row>
    <row r="95" spans="1:11" ht="32.25" customHeight="1">
      <c r="A95" s="138">
        <v>11</v>
      </c>
      <c r="B95" s="73" t="s">
        <v>4</v>
      </c>
      <c r="C95" s="74"/>
      <c r="D95" s="74"/>
      <c r="E95" s="74"/>
      <c r="F95" s="74"/>
      <c r="G95" s="74"/>
      <c r="H95" s="74"/>
      <c r="I95" s="74"/>
      <c r="J95" s="74"/>
      <c r="K95" s="75"/>
    </row>
    <row r="96" spans="1:11" ht="30">
      <c r="A96" s="138"/>
      <c r="B96" s="19">
        <v>1</v>
      </c>
      <c r="C96" s="88" t="s">
        <v>247</v>
      </c>
      <c r="D96" s="77" t="s">
        <v>57</v>
      </c>
      <c r="E96" s="77" t="s">
        <v>248</v>
      </c>
      <c r="F96" s="21">
        <v>267</v>
      </c>
      <c r="G96" s="77">
        <v>300</v>
      </c>
      <c r="H96" s="77">
        <f aca="true" t="shared" si="4" ref="H96:H102">G96-F96</f>
        <v>33</v>
      </c>
      <c r="I96" s="78">
        <v>1</v>
      </c>
      <c r="J96" s="84">
        <f>(I96+I97+I98+I99+I100+I101+I102)/7</f>
        <v>0.14285714285714285</v>
      </c>
      <c r="K96" s="84" t="s">
        <v>58</v>
      </c>
    </row>
    <row r="97" spans="1:11" ht="30">
      <c r="A97" s="138"/>
      <c r="B97" s="19">
        <v>2</v>
      </c>
      <c r="C97" s="88" t="s">
        <v>249</v>
      </c>
      <c r="D97" s="77" t="s">
        <v>57</v>
      </c>
      <c r="E97" s="77" t="s">
        <v>248</v>
      </c>
      <c r="F97" s="21">
        <v>7.7</v>
      </c>
      <c r="G97" s="77">
        <v>8.7</v>
      </c>
      <c r="H97" s="77">
        <f t="shared" si="4"/>
        <v>0.9999999999999991</v>
      </c>
      <c r="I97" s="78">
        <v>1</v>
      </c>
      <c r="J97" s="86"/>
      <c r="K97" s="86"/>
    </row>
    <row r="98" spans="1:11" ht="60">
      <c r="A98" s="138"/>
      <c r="B98" s="19">
        <v>3</v>
      </c>
      <c r="C98" s="139" t="s">
        <v>250</v>
      </c>
      <c r="D98" s="77" t="s">
        <v>57</v>
      </c>
      <c r="E98" s="77" t="s">
        <v>139</v>
      </c>
      <c r="F98" s="21">
        <v>30.6</v>
      </c>
      <c r="G98" s="77">
        <v>21.4</v>
      </c>
      <c r="H98" s="77">
        <f t="shared" si="4"/>
        <v>-9.200000000000003</v>
      </c>
      <c r="I98" s="78">
        <v>-1</v>
      </c>
      <c r="J98" s="86"/>
      <c r="K98" s="86"/>
    </row>
    <row r="99" spans="1:11" ht="30">
      <c r="A99" s="138"/>
      <c r="B99" s="19">
        <v>4</v>
      </c>
      <c r="C99" s="139" t="s">
        <v>251</v>
      </c>
      <c r="D99" s="77" t="s">
        <v>57</v>
      </c>
      <c r="E99" s="77" t="s">
        <v>139</v>
      </c>
      <c r="F99" s="21">
        <v>29</v>
      </c>
      <c r="G99" s="77">
        <v>21</v>
      </c>
      <c r="H99" s="77">
        <f t="shared" si="4"/>
        <v>-8</v>
      </c>
      <c r="I99" s="78">
        <v>-1</v>
      </c>
      <c r="J99" s="86"/>
      <c r="K99" s="86"/>
    </row>
    <row r="100" spans="1:11" ht="25.5">
      <c r="A100" s="138"/>
      <c r="B100" s="19">
        <v>5</v>
      </c>
      <c r="C100" s="139" t="s">
        <v>252</v>
      </c>
      <c r="D100" s="77" t="s">
        <v>57</v>
      </c>
      <c r="E100" s="77" t="s">
        <v>253</v>
      </c>
      <c r="F100" s="21">
        <v>1.8</v>
      </c>
      <c r="G100" s="80">
        <v>2.504</v>
      </c>
      <c r="H100" s="140">
        <f t="shared" si="4"/>
        <v>0.704</v>
      </c>
      <c r="I100" s="78">
        <v>1</v>
      </c>
      <c r="J100" s="86"/>
      <c r="K100" s="86"/>
    </row>
    <row r="101" spans="1:11" ht="30">
      <c r="A101" s="138"/>
      <c r="B101" s="19">
        <v>6</v>
      </c>
      <c r="C101" s="139" t="s">
        <v>254</v>
      </c>
      <c r="D101" s="77" t="s">
        <v>57</v>
      </c>
      <c r="E101" s="77" t="s">
        <v>255</v>
      </c>
      <c r="F101" s="21">
        <v>9.7</v>
      </c>
      <c r="G101" s="77">
        <v>6.27</v>
      </c>
      <c r="H101" s="140">
        <f t="shared" si="4"/>
        <v>-3.4299999999999997</v>
      </c>
      <c r="I101" s="78">
        <v>-1</v>
      </c>
      <c r="J101" s="86"/>
      <c r="K101" s="86"/>
    </row>
    <row r="102" spans="1:11" ht="30">
      <c r="A102" s="138"/>
      <c r="B102" s="19">
        <v>7</v>
      </c>
      <c r="C102" s="139" t="s">
        <v>256</v>
      </c>
      <c r="D102" s="77" t="s">
        <v>57</v>
      </c>
      <c r="E102" s="77" t="s">
        <v>257</v>
      </c>
      <c r="F102" s="21">
        <v>18</v>
      </c>
      <c r="G102" s="77">
        <v>21.1</v>
      </c>
      <c r="H102" s="77">
        <f t="shared" si="4"/>
        <v>3.1000000000000014</v>
      </c>
      <c r="I102" s="78">
        <v>1</v>
      </c>
      <c r="J102" s="93"/>
      <c r="K102" s="93"/>
    </row>
    <row r="103" spans="1:11" ht="34.5" customHeight="1">
      <c r="A103" s="72">
        <v>12</v>
      </c>
      <c r="B103" s="73" t="s">
        <v>5</v>
      </c>
      <c r="C103" s="74"/>
      <c r="D103" s="74"/>
      <c r="E103" s="74"/>
      <c r="F103" s="74"/>
      <c r="G103" s="74"/>
      <c r="H103" s="74"/>
      <c r="I103" s="74"/>
      <c r="J103" s="74"/>
      <c r="K103" s="75"/>
    </row>
    <row r="104" spans="1:11" ht="15.75">
      <c r="A104" s="72"/>
      <c r="B104" s="19">
        <v>1</v>
      </c>
      <c r="C104" s="88" t="s">
        <v>258</v>
      </c>
      <c r="D104" s="24"/>
      <c r="E104" s="69" t="s">
        <v>259</v>
      </c>
      <c r="F104" s="21">
        <v>5.5</v>
      </c>
      <c r="G104" s="141">
        <v>5.432</v>
      </c>
      <c r="H104" s="141">
        <f>G104-F104</f>
        <v>-0.06799999999999962</v>
      </c>
      <c r="I104" s="78">
        <v>-1</v>
      </c>
      <c r="J104" s="79">
        <f>(I104+I105+I106+I107)/4</f>
        <v>0.5</v>
      </c>
      <c r="K104" s="79" t="s">
        <v>260</v>
      </c>
    </row>
    <row r="105" spans="1:11" ht="26.25" customHeight="1">
      <c r="A105" s="72"/>
      <c r="B105" s="19">
        <v>2</v>
      </c>
      <c r="C105" s="88" t="s">
        <v>261</v>
      </c>
      <c r="D105" s="24"/>
      <c r="E105" s="69" t="s">
        <v>262</v>
      </c>
      <c r="F105" s="21">
        <v>0.16</v>
      </c>
      <c r="G105" s="141">
        <v>0.157</v>
      </c>
      <c r="H105" s="141">
        <f>G105-F105</f>
        <v>-0.0030000000000000027</v>
      </c>
      <c r="I105" s="78">
        <v>1</v>
      </c>
      <c r="J105" s="79"/>
      <c r="K105" s="79"/>
    </row>
    <row r="106" spans="1:11" ht="25.5">
      <c r="A106" s="72"/>
      <c r="B106" s="19">
        <v>3</v>
      </c>
      <c r="C106" s="142" t="s">
        <v>263</v>
      </c>
      <c r="D106" s="24"/>
      <c r="E106" s="69" t="s">
        <v>264</v>
      </c>
      <c r="F106" s="21">
        <v>22.8</v>
      </c>
      <c r="G106" s="99">
        <v>23</v>
      </c>
      <c r="H106" s="141">
        <f>G106-F106</f>
        <v>0.1999999999999993</v>
      </c>
      <c r="I106" s="78">
        <v>1</v>
      </c>
      <c r="J106" s="79"/>
      <c r="K106" s="79"/>
    </row>
    <row r="107" spans="1:11" ht="48" customHeight="1">
      <c r="A107" s="72"/>
      <c r="B107" s="19">
        <v>4</v>
      </c>
      <c r="C107" s="142" t="s">
        <v>265</v>
      </c>
      <c r="D107" s="24"/>
      <c r="E107" s="99" t="s">
        <v>266</v>
      </c>
      <c r="F107" s="21">
        <v>4.4</v>
      </c>
      <c r="G107" s="77">
        <v>4</v>
      </c>
      <c r="H107" s="141">
        <f>F107-G107</f>
        <v>0.40000000000000036</v>
      </c>
      <c r="I107" s="78">
        <v>1</v>
      </c>
      <c r="J107" s="79"/>
      <c r="K107" s="79"/>
    </row>
    <row r="108" spans="1:11" ht="34.5" customHeight="1">
      <c r="A108" s="81">
        <v>13</v>
      </c>
      <c r="B108" s="73" t="s">
        <v>6</v>
      </c>
      <c r="C108" s="74"/>
      <c r="D108" s="74"/>
      <c r="E108" s="74"/>
      <c r="F108" s="74"/>
      <c r="G108" s="74"/>
      <c r="H108" s="74"/>
      <c r="I108" s="74"/>
      <c r="J108" s="74"/>
      <c r="K108" s="75"/>
    </row>
    <row r="109" spans="1:11" ht="39.75" customHeight="1">
      <c r="A109" s="82"/>
      <c r="B109" s="19">
        <v>1</v>
      </c>
      <c r="C109" s="88" t="s">
        <v>267</v>
      </c>
      <c r="D109" s="21">
        <v>2010</v>
      </c>
      <c r="E109" s="77" t="s">
        <v>268</v>
      </c>
      <c r="F109" s="143">
        <v>5</v>
      </c>
      <c r="G109" s="77">
        <v>5</v>
      </c>
      <c r="H109" s="77">
        <f>G109-F109</f>
        <v>0</v>
      </c>
      <c r="I109" s="78">
        <v>1</v>
      </c>
      <c r="J109" s="84">
        <f>(I109+I110)/2</f>
        <v>1</v>
      </c>
      <c r="K109" s="79" t="s">
        <v>167</v>
      </c>
    </row>
    <row r="110" spans="1:11" ht="39.75" customHeight="1">
      <c r="A110" s="91"/>
      <c r="B110" s="19">
        <v>2</v>
      </c>
      <c r="C110" s="88" t="s">
        <v>269</v>
      </c>
      <c r="D110" s="21">
        <v>2010</v>
      </c>
      <c r="E110" s="77" t="s">
        <v>194</v>
      </c>
      <c r="F110" s="21">
        <v>5</v>
      </c>
      <c r="G110" s="77">
        <v>5</v>
      </c>
      <c r="H110" s="77">
        <f>G110-F110</f>
        <v>0</v>
      </c>
      <c r="I110" s="78">
        <v>1</v>
      </c>
      <c r="J110" s="93"/>
      <c r="K110" s="79"/>
    </row>
    <row r="111" spans="1:11" ht="33.75" customHeight="1">
      <c r="A111" s="72">
        <v>14</v>
      </c>
      <c r="B111" s="73" t="s">
        <v>7</v>
      </c>
      <c r="C111" s="74"/>
      <c r="D111" s="74"/>
      <c r="E111" s="74"/>
      <c r="F111" s="74"/>
      <c r="G111" s="74"/>
      <c r="H111" s="74"/>
      <c r="I111" s="74"/>
      <c r="J111" s="74"/>
      <c r="K111" s="75"/>
    </row>
    <row r="112" spans="1:11" ht="15.75">
      <c r="A112" s="72"/>
      <c r="B112" s="19">
        <v>1</v>
      </c>
      <c r="C112" s="24" t="s">
        <v>270</v>
      </c>
      <c r="D112" s="144">
        <v>2010</v>
      </c>
      <c r="E112" s="77" t="s">
        <v>139</v>
      </c>
      <c r="F112" s="21">
        <v>99.7</v>
      </c>
      <c r="G112" s="99">
        <v>99.7</v>
      </c>
      <c r="H112" s="99">
        <f>G112-F112</f>
        <v>0</v>
      </c>
      <c r="I112" s="135">
        <v>1</v>
      </c>
      <c r="J112" s="84">
        <f>(I112+I113+I114+I115+I116)/5</f>
        <v>1</v>
      </c>
      <c r="K112" s="84" t="s">
        <v>271</v>
      </c>
    </row>
    <row r="113" spans="1:11" ht="63.75">
      <c r="A113" s="72"/>
      <c r="B113" s="19">
        <v>2</v>
      </c>
      <c r="C113" s="24" t="s">
        <v>272</v>
      </c>
      <c r="D113" s="144">
        <v>2010</v>
      </c>
      <c r="E113" s="77" t="s">
        <v>8</v>
      </c>
      <c r="F113" s="21" t="s">
        <v>273</v>
      </c>
      <c r="G113" s="21" t="s">
        <v>273</v>
      </c>
      <c r="H113" s="99" t="s">
        <v>274</v>
      </c>
      <c r="I113" s="135">
        <v>1</v>
      </c>
      <c r="J113" s="86"/>
      <c r="K113" s="86"/>
    </row>
    <row r="114" spans="1:11" ht="15.75">
      <c r="A114" s="72"/>
      <c r="B114" s="19">
        <v>3</v>
      </c>
      <c r="C114" s="24" t="s">
        <v>275</v>
      </c>
      <c r="D114" s="144">
        <v>2010</v>
      </c>
      <c r="E114" s="77" t="s">
        <v>194</v>
      </c>
      <c r="F114" s="21">
        <v>1</v>
      </c>
      <c r="G114" s="99">
        <v>1</v>
      </c>
      <c r="H114" s="99">
        <f>G114-F114</f>
        <v>0</v>
      </c>
      <c r="I114" s="135">
        <v>1</v>
      </c>
      <c r="J114" s="86"/>
      <c r="K114" s="86"/>
    </row>
    <row r="115" spans="1:11" ht="47.25">
      <c r="A115" s="72"/>
      <c r="B115" s="19">
        <v>4</v>
      </c>
      <c r="C115" s="24" t="s">
        <v>276</v>
      </c>
      <c r="D115" s="144">
        <v>2010</v>
      </c>
      <c r="E115" s="77" t="s">
        <v>194</v>
      </c>
      <c r="F115" s="19">
        <v>13</v>
      </c>
      <c r="G115" s="19">
        <v>13</v>
      </c>
      <c r="H115" s="99">
        <f>G115-F115</f>
        <v>0</v>
      </c>
      <c r="I115" s="145">
        <v>1</v>
      </c>
      <c r="J115" s="86"/>
      <c r="K115" s="86"/>
    </row>
    <row r="116" spans="1:11" ht="30">
      <c r="A116" s="72"/>
      <c r="B116" s="19">
        <v>5</v>
      </c>
      <c r="C116" s="45" t="s">
        <v>277</v>
      </c>
      <c r="D116" s="144">
        <v>2010</v>
      </c>
      <c r="E116" s="45" t="s">
        <v>139</v>
      </c>
      <c r="F116" s="19">
        <v>20</v>
      </c>
      <c r="G116" s="19">
        <v>20</v>
      </c>
      <c r="H116" s="99">
        <f>G116-F116</f>
        <v>0</v>
      </c>
      <c r="I116" s="145">
        <v>1</v>
      </c>
      <c r="J116" s="93"/>
      <c r="K116" s="93"/>
    </row>
    <row r="117" spans="1:11" ht="34.5" customHeight="1">
      <c r="A117" s="72">
        <v>15</v>
      </c>
      <c r="B117" s="73" t="s">
        <v>9</v>
      </c>
      <c r="C117" s="74"/>
      <c r="D117" s="74"/>
      <c r="E117" s="74"/>
      <c r="F117" s="74"/>
      <c r="G117" s="74"/>
      <c r="H117" s="74"/>
      <c r="I117" s="74"/>
      <c r="J117" s="74"/>
      <c r="K117" s="75"/>
    </row>
    <row r="118" spans="1:11" ht="15.75">
      <c r="A118" s="72"/>
      <c r="B118" s="19">
        <v>1</v>
      </c>
      <c r="C118" s="45" t="s">
        <v>278</v>
      </c>
      <c r="D118" s="76">
        <v>2010</v>
      </c>
      <c r="E118" s="77" t="s">
        <v>194</v>
      </c>
      <c r="F118" s="21">
        <v>0</v>
      </c>
      <c r="G118" s="77">
        <v>0</v>
      </c>
      <c r="H118" s="77">
        <f>G118-F118</f>
        <v>0</v>
      </c>
      <c r="I118" s="78">
        <v>0</v>
      </c>
      <c r="J118" s="79">
        <f>(I118+I119+I120)</f>
        <v>1</v>
      </c>
      <c r="K118" s="79" t="s">
        <v>93</v>
      </c>
    </row>
    <row r="119" spans="1:11" ht="30">
      <c r="A119" s="72"/>
      <c r="B119" s="19">
        <v>2</v>
      </c>
      <c r="C119" s="45" t="s">
        <v>279</v>
      </c>
      <c r="D119" s="76">
        <v>2010</v>
      </c>
      <c r="E119" s="77" t="s">
        <v>194</v>
      </c>
      <c r="F119" s="21">
        <v>5</v>
      </c>
      <c r="G119" s="21">
        <v>5</v>
      </c>
      <c r="H119" s="77">
        <f>G119-F119</f>
        <v>0</v>
      </c>
      <c r="I119" s="78">
        <v>1</v>
      </c>
      <c r="J119" s="79"/>
      <c r="K119" s="79"/>
    </row>
    <row r="120" spans="1:11" ht="30">
      <c r="A120" s="72"/>
      <c r="B120" s="19">
        <v>3</v>
      </c>
      <c r="C120" s="45" t="s">
        <v>280</v>
      </c>
      <c r="D120" s="76">
        <v>2010</v>
      </c>
      <c r="E120" s="77" t="s">
        <v>194</v>
      </c>
      <c r="F120" s="21">
        <v>0</v>
      </c>
      <c r="G120" s="77">
        <v>0</v>
      </c>
      <c r="H120" s="77">
        <v>0</v>
      </c>
      <c r="I120" s="78">
        <v>0</v>
      </c>
      <c r="J120" s="79"/>
      <c r="K120" s="79"/>
    </row>
    <row r="121" spans="1:11" ht="51" customHeight="1">
      <c r="A121" s="124">
        <v>16</v>
      </c>
      <c r="B121" s="73" t="s">
        <v>10</v>
      </c>
      <c r="C121" s="74"/>
      <c r="D121" s="74"/>
      <c r="E121" s="74"/>
      <c r="F121" s="74"/>
      <c r="G121" s="74"/>
      <c r="H121" s="74"/>
      <c r="I121" s="74"/>
      <c r="J121" s="74"/>
      <c r="K121" s="75"/>
    </row>
    <row r="122" spans="1:11" ht="30">
      <c r="A122" s="124"/>
      <c r="B122" s="27">
        <v>1</v>
      </c>
      <c r="C122" s="88" t="s">
        <v>281</v>
      </c>
      <c r="D122" s="21">
        <v>2010</v>
      </c>
      <c r="E122" s="77"/>
      <c r="F122" s="21"/>
      <c r="G122" s="77"/>
      <c r="H122" s="77"/>
      <c r="I122" s="78"/>
      <c r="J122" s="84">
        <f>(I123+I124+I125)/3</f>
        <v>0.3333333333333333</v>
      </c>
      <c r="K122" s="84" t="s">
        <v>282</v>
      </c>
    </row>
    <row r="123" spans="1:11" ht="15.75">
      <c r="A123" s="124"/>
      <c r="B123" s="27">
        <v>2</v>
      </c>
      <c r="C123" s="88" t="s">
        <v>283</v>
      </c>
      <c r="D123" s="21">
        <v>2010</v>
      </c>
      <c r="E123" s="77" t="s">
        <v>194</v>
      </c>
      <c r="F123" s="21">
        <v>10</v>
      </c>
      <c r="G123" s="99">
        <v>0</v>
      </c>
      <c r="H123" s="99">
        <f>G123-F123</f>
        <v>-10</v>
      </c>
      <c r="I123" s="78">
        <v>-1</v>
      </c>
      <c r="J123" s="86"/>
      <c r="K123" s="86"/>
    </row>
    <row r="124" spans="1:11" ht="15.75">
      <c r="A124" s="124"/>
      <c r="B124" s="27">
        <v>3</v>
      </c>
      <c r="C124" s="142" t="s">
        <v>284</v>
      </c>
      <c r="D124" s="21">
        <v>2010</v>
      </c>
      <c r="E124" s="77" t="s">
        <v>194</v>
      </c>
      <c r="F124" s="21">
        <v>2</v>
      </c>
      <c r="G124" s="99">
        <v>2</v>
      </c>
      <c r="H124" s="99">
        <f>G124-F124</f>
        <v>0</v>
      </c>
      <c r="I124" s="78">
        <v>1</v>
      </c>
      <c r="J124" s="86"/>
      <c r="K124" s="86"/>
    </row>
    <row r="125" spans="1:11" ht="15.75">
      <c r="A125" s="124"/>
      <c r="B125" s="27">
        <v>4</v>
      </c>
      <c r="C125" s="142" t="s">
        <v>285</v>
      </c>
      <c r="D125" s="21">
        <v>2010</v>
      </c>
      <c r="E125" s="77" t="s">
        <v>194</v>
      </c>
      <c r="F125" s="21">
        <v>4</v>
      </c>
      <c r="G125" s="99">
        <v>4</v>
      </c>
      <c r="H125" s="99">
        <f>G125-F125</f>
        <v>0</v>
      </c>
      <c r="I125" s="78">
        <v>1</v>
      </c>
      <c r="J125" s="86"/>
      <c r="K125" s="86"/>
    </row>
    <row r="126" spans="1:11" ht="15.75">
      <c r="A126" s="124"/>
      <c r="B126" s="27">
        <v>5</v>
      </c>
      <c r="C126" s="146" t="s">
        <v>286</v>
      </c>
      <c r="D126" s="21">
        <v>2010</v>
      </c>
      <c r="E126" s="77" t="s">
        <v>194</v>
      </c>
      <c r="F126" s="21">
        <v>0</v>
      </c>
      <c r="G126" s="147">
        <v>0</v>
      </c>
      <c r="H126" s="99"/>
      <c r="I126" s="78"/>
      <c r="J126" s="86"/>
      <c r="K126" s="86"/>
    </row>
    <row r="127" spans="1:11" ht="15.75">
      <c r="A127" s="124"/>
      <c r="B127" s="27">
        <v>6</v>
      </c>
      <c r="C127" s="142" t="s">
        <v>287</v>
      </c>
      <c r="D127" s="21">
        <v>2010</v>
      </c>
      <c r="E127" s="77" t="s">
        <v>194</v>
      </c>
      <c r="F127" s="21">
        <v>0</v>
      </c>
      <c r="G127" s="147">
        <v>0</v>
      </c>
      <c r="H127" s="99"/>
      <c r="I127" s="78"/>
      <c r="J127" s="93"/>
      <c r="K127" s="93"/>
    </row>
    <row r="128" spans="1:11" ht="33" customHeight="1">
      <c r="A128" s="72">
        <v>17</v>
      </c>
      <c r="B128" s="73" t="s">
        <v>11</v>
      </c>
      <c r="C128" s="74"/>
      <c r="D128" s="74"/>
      <c r="E128" s="74"/>
      <c r="F128" s="74"/>
      <c r="G128" s="74"/>
      <c r="H128" s="74"/>
      <c r="I128" s="74"/>
      <c r="J128" s="74"/>
      <c r="K128" s="75"/>
    </row>
    <row r="129" spans="1:11" ht="15.75">
      <c r="A129" s="72"/>
      <c r="B129" s="19">
        <v>1</v>
      </c>
      <c r="C129" s="148" t="s">
        <v>288</v>
      </c>
      <c r="D129" s="99"/>
      <c r="E129" s="89"/>
      <c r="F129" s="21"/>
      <c r="G129" s="77"/>
      <c r="H129" s="77"/>
      <c r="I129" s="78"/>
      <c r="J129" s="79">
        <f>(I130+I131+I132+I133+I134+I135+I137+I138)/8</f>
        <v>1</v>
      </c>
      <c r="K129" s="79" t="s">
        <v>152</v>
      </c>
    </row>
    <row r="130" spans="1:11" ht="30">
      <c r="A130" s="72"/>
      <c r="B130" s="149" t="s">
        <v>289</v>
      </c>
      <c r="C130" s="45" t="s">
        <v>290</v>
      </c>
      <c r="D130" s="99">
        <v>2010</v>
      </c>
      <c r="E130" s="150" t="s">
        <v>145</v>
      </c>
      <c r="F130" s="150">
        <v>10</v>
      </c>
      <c r="G130" s="150">
        <v>14</v>
      </c>
      <c r="H130" s="150">
        <f aca="true" t="shared" si="5" ref="H130:H135">G130-F130</f>
        <v>4</v>
      </c>
      <c r="I130" s="151">
        <v>1</v>
      </c>
      <c r="J130" s="79"/>
      <c r="K130" s="79"/>
    </row>
    <row r="131" spans="1:11" ht="30">
      <c r="A131" s="72"/>
      <c r="B131" s="19" t="s">
        <v>291</v>
      </c>
      <c r="C131" s="45" t="s">
        <v>292</v>
      </c>
      <c r="D131" s="99">
        <v>2010</v>
      </c>
      <c r="E131" s="19" t="s">
        <v>139</v>
      </c>
      <c r="F131" s="150">
        <v>4</v>
      </c>
      <c r="G131" s="150">
        <v>4.1</v>
      </c>
      <c r="H131" s="150">
        <f t="shared" si="5"/>
        <v>0.09999999999999964</v>
      </c>
      <c r="I131" s="151">
        <v>1</v>
      </c>
      <c r="J131" s="79"/>
      <c r="K131" s="79"/>
    </row>
    <row r="132" spans="1:11" ht="30">
      <c r="A132" s="72"/>
      <c r="B132" s="19" t="s">
        <v>293</v>
      </c>
      <c r="C132" s="45" t="s">
        <v>294</v>
      </c>
      <c r="D132" s="99">
        <v>2010</v>
      </c>
      <c r="E132" s="19" t="s">
        <v>147</v>
      </c>
      <c r="F132" s="150">
        <v>20</v>
      </c>
      <c r="G132" s="150">
        <v>22</v>
      </c>
      <c r="H132" s="150">
        <f t="shared" si="5"/>
        <v>2</v>
      </c>
      <c r="I132" s="151">
        <v>1</v>
      </c>
      <c r="J132" s="79"/>
      <c r="K132" s="79"/>
    </row>
    <row r="133" spans="1:11" ht="30">
      <c r="A133" s="72"/>
      <c r="B133" s="19" t="s">
        <v>295</v>
      </c>
      <c r="C133" s="111" t="s">
        <v>296</v>
      </c>
      <c r="D133" s="99">
        <v>2010</v>
      </c>
      <c r="E133" s="19" t="s">
        <v>231</v>
      </c>
      <c r="F133" s="150">
        <v>4</v>
      </c>
      <c r="G133" s="150">
        <v>5</v>
      </c>
      <c r="H133" s="150">
        <f t="shared" si="5"/>
        <v>1</v>
      </c>
      <c r="I133" s="151">
        <v>1</v>
      </c>
      <c r="J133" s="79"/>
      <c r="K133" s="79"/>
    </row>
    <row r="134" spans="1:11" ht="30">
      <c r="A134" s="72"/>
      <c r="B134" s="19" t="s">
        <v>297</v>
      </c>
      <c r="C134" s="111"/>
      <c r="D134" s="99">
        <v>2010</v>
      </c>
      <c r="E134" s="19" t="s">
        <v>147</v>
      </c>
      <c r="F134" s="150">
        <v>91</v>
      </c>
      <c r="G134" s="150">
        <v>118</v>
      </c>
      <c r="H134" s="150">
        <f t="shared" si="5"/>
        <v>27</v>
      </c>
      <c r="I134" s="151">
        <v>1</v>
      </c>
      <c r="J134" s="79"/>
      <c r="K134" s="79"/>
    </row>
    <row r="135" spans="1:11" ht="30">
      <c r="A135" s="72"/>
      <c r="B135" s="19" t="s">
        <v>298</v>
      </c>
      <c r="C135" s="102" t="s">
        <v>299</v>
      </c>
      <c r="D135" s="99">
        <v>2010</v>
      </c>
      <c r="E135" s="19" t="s">
        <v>194</v>
      </c>
      <c r="F135" s="150">
        <v>4</v>
      </c>
      <c r="G135" s="150">
        <v>5</v>
      </c>
      <c r="H135" s="150">
        <f t="shared" si="5"/>
        <v>1</v>
      </c>
      <c r="I135" s="151">
        <v>1</v>
      </c>
      <c r="J135" s="79"/>
      <c r="K135" s="79"/>
    </row>
    <row r="136" spans="1:11" ht="15">
      <c r="A136" s="72"/>
      <c r="B136" s="19">
        <v>2</v>
      </c>
      <c r="C136" s="148" t="s">
        <v>300</v>
      </c>
      <c r="D136" s="99"/>
      <c r="E136" s="19"/>
      <c r="F136" s="150"/>
      <c r="G136" s="150"/>
      <c r="H136" s="150"/>
      <c r="I136" s="151"/>
      <c r="J136" s="79"/>
      <c r="K136" s="79"/>
    </row>
    <row r="137" spans="1:11" ht="30">
      <c r="A137" s="72"/>
      <c r="B137" s="152" t="s">
        <v>301</v>
      </c>
      <c r="C137" s="45" t="s">
        <v>302</v>
      </c>
      <c r="D137" s="99">
        <v>2010</v>
      </c>
      <c r="E137" s="19" t="s">
        <v>139</v>
      </c>
      <c r="F137" s="150">
        <v>96.7</v>
      </c>
      <c r="G137" s="150">
        <v>97</v>
      </c>
      <c r="H137" s="150">
        <f>G137-F137</f>
        <v>0.29999999999999716</v>
      </c>
      <c r="I137" s="151">
        <v>1</v>
      </c>
      <c r="J137" s="79"/>
      <c r="K137" s="79"/>
    </row>
    <row r="138" spans="1:11" ht="30">
      <c r="A138" s="72"/>
      <c r="B138" s="152" t="s">
        <v>303</v>
      </c>
      <c r="C138" s="45" t="s">
        <v>304</v>
      </c>
      <c r="D138" s="99">
        <v>2010</v>
      </c>
      <c r="E138" s="19" t="s">
        <v>139</v>
      </c>
      <c r="F138" s="150">
        <v>96</v>
      </c>
      <c r="G138" s="150">
        <v>99.5</v>
      </c>
      <c r="H138" s="150">
        <f>G138-F138</f>
        <v>3.5</v>
      </c>
      <c r="I138" s="151">
        <v>1</v>
      </c>
      <c r="J138" s="79"/>
      <c r="K138" s="79"/>
    </row>
    <row r="139" spans="1:11" ht="31.5" customHeight="1">
      <c r="A139" s="72">
        <v>18</v>
      </c>
      <c r="B139" s="73" t="s">
        <v>305</v>
      </c>
      <c r="C139" s="74"/>
      <c r="D139" s="74"/>
      <c r="E139" s="74"/>
      <c r="F139" s="74"/>
      <c r="G139" s="74"/>
      <c r="H139" s="74"/>
      <c r="I139" s="74"/>
      <c r="J139" s="74"/>
      <c r="K139" s="75"/>
    </row>
    <row r="140" spans="1:11" ht="30">
      <c r="A140" s="72"/>
      <c r="B140" s="19">
        <v>1</v>
      </c>
      <c r="C140" s="45" t="s">
        <v>306</v>
      </c>
      <c r="D140" s="76">
        <v>2010</v>
      </c>
      <c r="E140" s="23" t="s">
        <v>139</v>
      </c>
      <c r="F140" s="23">
        <v>100</v>
      </c>
      <c r="G140" s="76">
        <v>100</v>
      </c>
      <c r="H140" s="76">
        <f>G140-F140</f>
        <v>0</v>
      </c>
      <c r="I140" s="153">
        <v>1</v>
      </c>
      <c r="J140" s="84">
        <f>(I140+I141+I142+I143+I146)/5</f>
        <v>1</v>
      </c>
      <c r="K140" s="84" t="s">
        <v>93</v>
      </c>
    </row>
    <row r="141" spans="1:11" ht="30">
      <c r="A141" s="72"/>
      <c r="B141" s="19">
        <v>2</v>
      </c>
      <c r="C141" s="45" t="s">
        <v>307</v>
      </c>
      <c r="D141" s="76">
        <v>2010</v>
      </c>
      <c r="E141" s="76" t="s">
        <v>139</v>
      </c>
      <c r="F141" s="23">
        <v>100</v>
      </c>
      <c r="G141" s="76">
        <v>100</v>
      </c>
      <c r="H141" s="76">
        <f>G141-F141</f>
        <v>0</v>
      </c>
      <c r="I141" s="153">
        <v>1</v>
      </c>
      <c r="J141" s="86"/>
      <c r="K141" s="86"/>
    </row>
    <row r="142" spans="1:11" ht="15">
      <c r="A142" s="72"/>
      <c r="B142" s="19">
        <v>3</v>
      </c>
      <c r="C142" s="45" t="s">
        <v>308</v>
      </c>
      <c r="D142" s="76">
        <v>2010</v>
      </c>
      <c r="E142" s="150" t="s">
        <v>139</v>
      </c>
      <c r="F142" s="150">
        <v>100</v>
      </c>
      <c r="G142" s="76">
        <v>100</v>
      </c>
      <c r="H142" s="76">
        <f>G142-F142</f>
        <v>0</v>
      </c>
      <c r="I142" s="153">
        <v>1</v>
      </c>
      <c r="J142" s="86"/>
      <c r="K142" s="86"/>
    </row>
    <row r="143" spans="1:11" ht="30">
      <c r="A143" s="72"/>
      <c r="B143" s="19">
        <v>4</v>
      </c>
      <c r="C143" s="45" t="s">
        <v>309</v>
      </c>
      <c r="D143" s="76">
        <v>2010</v>
      </c>
      <c r="E143" s="26" t="s">
        <v>139</v>
      </c>
      <c r="F143" s="150">
        <v>100</v>
      </c>
      <c r="G143" s="76">
        <v>100</v>
      </c>
      <c r="H143" s="76">
        <f>G143-F143</f>
        <v>0</v>
      </c>
      <c r="I143" s="153">
        <v>1</v>
      </c>
      <c r="J143" s="86"/>
      <c r="K143" s="86"/>
    </row>
    <row r="144" spans="1:11" ht="15">
      <c r="A144" s="72"/>
      <c r="B144" s="19">
        <v>5</v>
      </c>
      <c r="C144" s="45" t="s">
        <v>310</v>
      </c>
      <c r="D144" s="76">
        <v>2010</v>
      </c>
      <c r="E144" s="19" t="s">
        <v>145</v>
      </c>
      <c r="F144" s="150"/>
      <c r="G144" s="76"/>
      <c r="H144" s="76"/>
      <c r="I144" s="78"/>
      <c r="J144" s="86"/>
      <c r="K144" s="86"/>
    </row>
    <row r="145" spans="1:11" ht="15">
      <c r="A145" s="72"/>
      <c r="B145" s="19">
        <v>6</v>
      </c>
      <c r="C145" s="102" t="s">
        <v>311</v>
      </c>
      <c r="D145" s="76">
        <v>2010</v>
      </c>
      <c r="E145" s="19" t="s">
        <v>145</v>
      </c>
      <c r="F145" s="150"/>
      <c r="G145" s="76"/>
      <c r="H145" s="76"/>
      <c r="I145" s="78"/>
      <c r="J145" s="86"/>
      <c r="K145" s="86"/>
    </row>
    <row r="146" spans="1:11" ht="15">
      <c r="A146" s="72"/>
      <c r="B146" s="19">
        <v>7</v>
      </c>
      <c r="C146" s="45" t="s">
        <v>312</v>
      </c>
      <c r="D146" s="76">
        <v>2010</v>
      </c>
      <c r="E146" s="19" t="s">
        <v>145</v>
      </c>
      <c r="F146" s="150">
        <v>1</v>
      </c>
      <c r="G146" s="76">
        <v>1</v>
      </c>
      <c r="H146" s="76">
        <f>G146-F146</f>
        <v>0</v>
      </c>
      <c r="I146" s="78">
        <v>1</v>
      </c>
      <c r="J146" s="93"/>
      <c r="K146" s="93"/>
    </row>
    <row r="147" spans="1:11" ht="33.75" customHeight="1">
      <c r="A147" s="72">
        <v>19</v>
      </c>
      <c r="B147" s="73" t="s">
        <v>12</v>
      </c>
      <c r="C147" s="74"/>
      <c r="D147" s="74"/>
      <c r="E147" s="74"/>
      <c r="F147" s="74"/>
      <c r="G147" s="74"/>
      <c r="H147" s="74"/>
      <c r="I147" s="74"/>
      <c r="J147" s="74"/>
      <c r="K147" s="75"/>
    </row>
    <row r="148" spans="1:11" ht="15.75">
      <c r="A148" s="72"/>
      <c r="B148" s="19">
        <v>1</v>
      </c>
      <c r="C148" s="45" t="s">
        <v>313</v>
      </c>
      <c r="D148" s="76">
        <v>2010</v>
      </c>
      <c r="E148" s="77" t="s">
        <v>314</v>
      </c>
      <c r="F148" s="21">
        <v>66.7099</v>
      </c>
      <c r="G148" s="77">
        <v>0</v>
      </c>
      <c r="H148" s="140">
        <f>G148-F148</f>
        <v>-66.7099</v>
      </c>
      <c r="I148" s="78">
        <v>-1</v>
      </c>
      <c r="J148" s="79">
        <f>(I148+I149+I150+I151)/4</f>
        <v>0</v>
      </c>
      <c r="K148" s="79" t="s">
        <v>95</v>
      </c>
    </row>
    <row r="149" spans="1:11" ht="30">
      <c r="A149" s="72"/>
      <c r="B149" s="19">
        <v>2</v>
      </c>
      <c r="C149" s="45" t="s">
        <v>315</v>
      </c>
      <c r="D149" s="76">
        <v>2010</v>
      </c>
      <c r="E149" s="77" t="s">
        <v>139</v>
      </c>
      <c r="F149" s="21">
        <v>100</v>
      </c>
      <c r="G149" s="77">
        <v>100</v>
      </c>
      <c r="H149" s="140">
        <f>G149-F149</f>
        <v>0</v>
      </c>
      <c r="I149" s="78">
        <v>1</v>
      </c>
      <c r="J149" s="79"/>
      <c r="K149" s="79"/>
    </row>
    <row r="150" spans="1:11" ht="30">
      <c r="A150" s="72"/>
      <c r="B150" s="19">
        <v>3</v>
      </c>
      <c r="C150" s="45" t="s">
        <v>316</v>
      </c>
      <c r="D150" s="76">
        <v>2010</v>
      </c>
      <c r="E150" s="77" t="s">
        <v>139</v>
      </c>
      <c r="F150" s="21">
        <v>100</v>
      </c>
      <c r="G150" s="77">
        <v>0</v>
      </c>
      <c r="H150" s="140">
        <f>G150-F150</f>
        <v>-100</v>
      </c>
      <c r="I150" s="78">
        <v>-1</v>
      </c>
      <c r="J150" s="79"/>
      <c r="K150" s="79"/>
    </row>
    <row r="151" spans="1:11" ht="15.75">
      <c r="A151" s="72"/>
      <c r="B151" s="19">
        <v>4</v>
      </c>
      <c r="C151" s="45" t="s">
        <v>317</v>
      </c>
      <c r="D151" s="76">
        <v>2010</v>
      </c>
      <c r="E151" s="77" t="s">
        <v>198</v>
      </c>
      <c r="F151" s="21">
        <v>140</v>
      </c>
      <c r="G151" s="77">
        <v>183</v>
      </c>
      <c r="H151" s="140">
        <f>G151-F151</f>
        <v>43</v>
      </c>
      <c r="I151" s="78">
        <v>1</v>
      </c>
      <c r="J151" s="79"/>
      <c r="K151" s="79"/>
    </row>
    <row r="152" spans="1:11" ht="32.25" customHeight="1">
      <c r="A152" s="72">
        <v>20</v>
      </c>
      <c r="B152" s="73" t="s">
        <v>13</v>
      </c>
      <c r="C152" s="74"/>
      <c r="D152" s="74"/>
      <c r="E152" s="74"/>
      <c r="F152" s="74"/>
      <c r="G152" s="74"/>
      <c r="H152" s="74"/>
      <c r="I152" s="74"/>
      <c r="J152" s="74"/>
      <c r="K152" s="75"/>
    </row>
    <row r="153" spans="1:11" ht="45">
      <c r="A153" s="72"/>
      <c r="B153" s="19">
        <v>1</v>
      </c>
      <c r="C153" s="45" t="s">
        <v>318</v>
      </c>
      <c r="D153" s="76">
        <v>2010</v>
      </c>
      <c r="E153" s="89"/>
      <c r="F153" s="21"/>
      <c r="G153" s="77"/>
      <c r="H153" s="77"/>
      <c r="I153" s="78"/>
      <c r="J153" s="84">
        <f>(I154+I155+I156+I158+I159+I160+I161+I163+I164)/9</f>
        <v>0.7777777777777778</v>
      </c>
      <c r="K153" s="84" t="s">
        <v>319</v>
      </c>
    </row>
    <row r="154" spans="1:11" ht="15.75">
      <c r="A154" s="72"/>
      <c r="B154" s="19"/>
      <c r="C154" s="45" t="s">
        <v>320</v>
      </c>
      <c r="D154" s="76">
        <v>2010</v>
      </c>
      <c r="E154" s="77" t="s">
        <v>321</v>
      </c>
      <c r="F154" s="21">
        <v>2000</v>
      </c>
      <c r="G154" s="77">
        <v>4776.73</v>
      </c>
      <c r="H154" s="77">
        <f>G154-F154</f>
        <v>2776.7299999999996</v>
      </c>
      <c r="I154" s="78">
        <v>1</v>
      </c>
      <c r="J154" s="86"/>
      <c r="K154" s="86"/>
    </row>
    <row r="155" spans="1:11" ht="15.75">
      <c r="A155" s="72"/>
      <c r="B155" s="19"/>
      <c r="C155" s="45" t="s">
        <v>322</v>
      </c>
      <c r="D155" s="76">
        <v>2010</v>
      </c>
      <c r="E155" s="77" t="s">
        <v>323</v>
      </c>
      <c r="F155" s="21">
        <v>50</v>
      </c>
      <c r="G155" s="77">
        <v>210</v>
      </c>
      <c r="H155" s="77">
        <f>G155-F155</f>
        <v>160</v>
      </c>
      <c r="I155" s="78">
        <v>1</v>
      </c>
      <c r="J155" s="86"/>
      <c r="K155" s="86"/>
    </row>
    <row r="156" spans="1:11" ht="15.75">
      <c r="A156" s="72"/>
      <c r="B156" s="19"/>
      <c r="C156" s="45" t="s">
        <v>324</v>
      </c>
      <c r="D156" s="76">
        <v>2010</v>
      </c>
      <c r="E156" s="77" t="s">
        <v>323</v>
      </c>
      <c r="F156" s="21">
        <v>50</v>
      </c>
      <c r="G156" s="77">
        <v>240</v>
      </c>
      <c r="H156" s="77">
        <f>G156-F156</f>
        <v>190</v>
      </c>
      <c r="I156" s="78">
        <v>1</v>
      </c>
      <c r="J156" s="86"/>
      <c r="K156" s="86"/>
    </row>
    <row r="157" spans="1:11" ht="15">
      <c r="A157" s="72"/>
      <c r="B157" s="19">
        <v>2</v>
      </c>
      <c r="C157" s="45" t="s">
        <v>325</v>
      </c>
      <c r="D157" s="76">
        <v>2010</v>
      </c>
      <c r="E157" s="77"/>
      <c r="F157" s="89"/>
      <c r="G157" s="80"/>
      <c r="H157" s="77"/>
      <c r="I157" s="78"/>
      <c r="J157" s="86"/>
      <c r="K157" s="86"/>
    </row>
    <row r="158" spans="1:11" ht="30">
      <c r="A158" s="72"/>
      <c r="B158" s="19"/>
      <c r="C158" s="45" t="s">
        <v>326</v>
      </c>
      <c r="D158" s="76">
        <v>2010</v>
      </c>
      <c r="E158" s="77" t="s">
        <v>327</v>
      </c>
      <c r="F158" s="21">
        <v>0.229</v>
      </c>
      <c r="G158" s="80">
        <v>0.229</v>
      </c>
      <c r="H158" s="77">
        <f>G158-F158</f>
        <v>0</v>
      </c>
      <c r="I158" s="78">
        <v>1</v>
      </c>
      <c r="J158" s="86"/>
      <c r="K158" s="86"/>
    </row>
    <row r="159" spans="1:11" ht="45">
      <c r="A159" s="72"/>
      <c r="B159" s="19">
        <v>3</v>
      </c>
      <c r="C159" s="45" t="s">
        <v>328</v>
      </c>
      <c r="D159" s="76">
        <v>2010</v>
      </c>
      <c r="E159" s="77" t="s">
        <v>145</v>
      </c>
      <c r="F159" s="21">
        <v>13</v>
      </c>
      <c r="G159" s="154">
        <v>12</v>
      </c>
      <c r="H159" s="77">
        <f>G159-F159</f>
        <v>-1</v>
      </c>
      <c r="I159" s="78">
        <v>1</v>
      </c>
      <c r="J159" s="86"/>
      <c r="K159" s="86"/>
    </row>
    <row r="160" spans="1:11" ht="30">
      <c r="A160" s="72"/>
      <c r="B160" s="19">
        <v>4</v>
      </c>
      <c r="C160" s="45" t="s">
        <v>329</v>
      </c>
      <c r="D160" s="76">
        <v>2010</v>
      </c>
      <c r="E160" s="77" t="s">
        <v>145</v>
      </c>
      <c r="F160" s="21">
        <v>0</v>
      </c>
      <c r="G160" s="154">
        <v>0</v>
      </c>
      <c r="H160" s="77">
        <f>G160-F160</f>
        <v>0</v>
      </c>
      <c r="I160" s="78">
        <v>1</v>
      </c>
      <c r="J160" s="86"/>
      <c r="K160" s="86"/>
    </row>
    <row r="161" spans="1:11" ht="22.5">
      <c r="A161" s="72"/>
      <c r="B161" s="19">
        <v>5</v>
      </c>
      <c r="C161" s="45" t="s">
        <v>330</v>
      </c>
      <c r="D161" s="76">
        <v>2010</v>
      </c>
      <c r="E161" s="155" t="s">
        <v>331</v>
      </c>
      <c r="F161" s="21" t="s">
        <v>162</v>
      </c>
      <c r="G161" s="80" t="s">
        <v>162</v>
      </c>
      <c r="H161" s="77"/>
      <c r="I161" s="78">
        <v>1</v>
      </c>
      <c r="J161" s="86"/>
      <c r="K161" s="86"/>
    </row>
    <row r="162" spans="1:11" ht="30">
      <c r="A162" s="72"/>
      <c r="B162" s="19">
        <v>6</v>
      </c>
      <c r="C162" s="45" t="s">
        <v>332</v>
      </c>
      <c r="D162" s="76">
        <v>2010</v>
      </c>
      <c r="E162" s="77"/>
      <c r="F162" s="21"/>
      <c r="G162" s="80"/>
      <c r="H162" s="77"/>
      <c r="I162" s="78"/>
      <c r="J162" s="86"/>
      <c r="K162" s="86"/>
    </row>
    <row r="163" spans="1:11" ht="15.75">
      <c r="A163" s="72"/>
      <c r="B163" s="19"/>
      <c r="C163" s="45" t="s">
        <v>333</v>
      </c>
      <c r="D163" s="76">
        <v>2010</v>
      </c>
      <c r="E163" s="77" t="s">
        <v>139</v>
      </c>
      <c r="F163" s="21">
        <v>70</v>
      </c>
      <c r="G163" s="80">
        <v>70</v>
      </c>
      <c r="H163" s="77">
        <f>G163-F163</f>
        <v>0</v>
      </c>
      <c r="I163" s="78">
        <v>1</v>
      </c>
      <c r="J163" s="86"/>
      <c r="K163" s="86"/>
    </row>
    <row r="164" spans="1:11" ht="15.75">
      <c r="A164" s="72"/>
      <c r="B164" s="19"/>
      <c r="C164" s="45" t="s">
        <v>334</v>
      </c>
      <c r="D164" s="76">
        <v>2010</v>
      </c>
      <c r="E164" s="77" t="s">
        <v>335</v>
      </c>
      <c r="F164" s="21">
        <v>85.4</v>
      </c>
      <c r="G164" s="80">
        <v>85</v>
      </c>
      <c r="H164" s="77">
        <f>G164-F164</f>
        <v>-0.4000000000000057</v>
      </c>
      <c r="I164" s="78">
        <v>-1</v>
      </c>
      <c r="J164" s="93"/>
      <c r="K164" s="93"/>
    </row>
    <row r="165" spans="1:11" ht="31.5" customHeight="1">
      <c r="A165" s="72">
        <v>21</v>
      </c>
      <c r="B165" s="73" t="s">
        <v>14</v>
      </c>
      <c r="C165" s="74"/>
      <c r="D165" s="74"/>
      <c r="E165" s="74"/>
      <c r="F165" s="74"/>
      <c r="G165" s="74"/>
      <c r="H165" s="74"/>
      <c r="I165" s="74"/>
      <c r="J165" s="74"/>
      <c r="K165" s="75"/>
    </row>
    <row r="166" spans="1:11" ht="38.25">
      <c r="A166" s="72"/>
      <c r="B166" s="19">
        <v>1</v>
      </c>
      <c r="C166" s="45" t="s">
        <v>336</v>
      </c>
      <c r="D166" s="76">
        <v>2010</v>
      </c>
      <c r="E166" s="77" t="s">
        <v>337</v>
      </c>
      <c r="F166" s="77">
        <v>3667.7</v>
      </c>
      <c r="G166" s="77">
        <v>-322.7</v>
      </c>
      <c r="H166" s="77">
        <f>G166-F166</f>
        <v>-3990.3999999999996</v>
      </c>
      <c r="I166" s="78">
        <v>-1</v>
      </c>
      <c r="J166" s="113">
        <f>(I166+I173+I174+I176+I179+I180+I182+I183)/8</f>
        <v>0.25</v>
      </c>
      <c r="K166" s="113" t="s">
        <v>319</v>
      </c>
    </row>
    <row r="167" spans="1:11" ht="15" customHeight="1">
      <c r="A167" s="72"/>
      <c r="B167" s="19"/>
      <c r="C167" s="156" t="s">
        <v>338</v>
      </c>
      <c r="D167" s="157"/>
      <c r="E167" s="157"/>
      <c r="F167" s="157"/>
      <c r="G167" s="157"/>
      <c r="H167" s="157"/>
      <c r="I167" s="158"/>
      <c r="J167" s="114"/>
      <c r="K167" s="114"/>
    </row>
    <row r="168" spans="1:11" ht="38.25">
      <c r="A168" s="72"/>
      <c r="B168" s="19">
        <v>2</v>
      </c>
      <c r="C168" s="45" t="s">
        <v>336</v>
      </c>
      <c r="D168" s="77"/>
      <c r="E168" s="77" t="s">
        <v>337</v>
      </c>
      <c r="F168" s="77">
        <v>0</v>
      </c>
      <c r="G168" s="77">
        <v>0</v>
      </c>
      <c r="H168" s="77"/>
      <c r="I168" s="78"/>
      <c r="J168" s="114"/>
      <c r="K168" s="114"/>
    </row>
    <row r="169" spans="1:11" ht="15.75">
      <c r="A169" s="72"/>
      <c r="B169" s="19">
        <v>3</v>
      </c>
      <c r="C169" s="45" t="s">
        <v>339</v>
      </c>
      <c r="D169" s="77"/>
      <c r="E169" s="77"/>
      <c r="F169" s="21"/>
      <c r="G169" s="77"/>
      <c r="H169" s="77"/>
      <c r="I169" s="78"/>
      <c r="J169" s="114"/>
      <c r="K169" s="114"/>
    </row>
    <row r="170" spans="1:11" ht="15.75">
      <c r="A170" s="72"/>
      <c r="B170" s="19"/>
      <c r="C170" s="45" t="s">
        <v>340</v>
      </c>
      <c r="D170" s="77"/>
      <c r="E170" s="77" t="s">
        <v>139</v>
      </c>
      <c r="F170" s="21">
        <v>0</v>
      </c>
      <c r="G170" s="77">
        <v>0</v>
      </c>
      <c r="H170" s="77"/>
      <c r="I170" s="78"/>
      <c r="J170" s="114"/>
      <c r="K170" s="114"/>
    </row>
    <row r="171" spans="1:11" ht="15.75">
      <c r="A171" s="72"/>
      <c r="B171" s="19"/>
      <c r="C171" s="45" t="s">
        <v>341</v>
      </c>
      <c r="D171" s="77"/>
      <c r="E171" s="77" t="s">
        <v>139</v>
      </c>
      <c r="F171" s="21">
        <v>0</v>
      </c>
      <c r="G171" s="77">
        <v>0</v>
      </c>
      <c r="H171" s="77"/>
      <c r="I171" s="78"/>
      <c r="J171" s="114"/>
      <c r="K171" s="114"/>
    </row>
    <row r="172" spans="1:11" ht="45">
      <c r="A172" s="72"/>
      <c r="B172" s="19">
        <v>4</v>
      </c>
      <c r="C172" s="45" t="s">
        <v>342</v>
      </c>
      <c r="D172" s="77"/>
      <c r="E172" s="77" t="s">
        <v>145</v>
      </c>
      <c r="F172" s="21">
        <v>0</v>
      </c>
      <c r="G172" s="80">
        <v>0</v>
      </c>
      <c r="H172" s="77"/>
      <c r="I172" s="78"/>
      <c r="J172" s="114"/>
      <c r="K172" s="114"/>
    </row>
    <row r="173" spans="1:11" ht="45.75" customHeight="1">
      <c r="A173" s="72"/>
      <c r="B173" s="19">
        <v>5</v>
      </c>
      <c r="C173" s="45" t="s">
        <v>343</v>
      </c>
      <c r="D173" s="77"/>
      <c r="E173" s="77" t="s">
        <v>344</v>
      </c>
      <c r="F173" s="21">
        <v>100</v>
      </c>
      <c r="G173" s="80">
        <v>100</v>
      </c>
      <c r="H173" s="77">
        <f>G173-F173</f>
        <v>0</v>
      </c>
      <c r="I173" s="78">
        <v>1</v>
      </c>
      <c r="J173" s="114"/>
      <c r="K173" s="114"/>
    </row>
    <row r="174" spans="1:11" ht="48" customHeight="1">
      <c r="A174" s="72"/>
      <c r="B174" s="19">
        <v>6</v>
      </c>
      <c r="C174" s="45" t="s">
        <v>345</v>
      </c>
      <c r="D174" s="77"/>
      <c r="E174" s="77" t="s">
        <v>346</v>
      </c>
      <c r="F174" s="21">
        <v>30</v>
      </c>
      <c r="G174" s="80">
        <v>30</v>
      </c>
      <c r="H174" s="77">
        <f>G174-F174</f>
        <v>0</v>
      </c>
      <c r="I174" s="78">
        <v>1</v>
      </c>
      <c r="J174" s="114"/>
      <c r="K174" s="114"/>
    </row>
    <row r="175" spans="1:11" ht="15">
      <c r="A175" s="72"/>
      <c r="B175" s="19"/>
      <c r="C175" s="156" t="s">
        <v>347</v>
      </c>
      <c r="D175" s="157"/>
      <c r="E175" s="157"/>
      <c r="F175" s="157"/>
      <c r="G175" s="157"/>
      <c r="H175" s="157"/>
      <c r="I175" s="158"/>
      <c r="J175" s="114"/>
      <c r="K175" s="114"/>
    </row>
    <row r="176" spans="1:11" ht="38.25">
      <c r="A176" s="72"/>
      <c r="B176" s="19">
        <v>7</v>
      </c>
      <c r="C176" s="45" t="s">
        <v>348</v>
      </c>
      <c r="D176" s="77"/>
      <c r="E176" s="77" t="s">
        <v>337</v>
      </c>
      <c r="F176" s="21">
        <v>261</v>
      </c>
      <c r="G176" s="80">
        <v>-949.7</v>
      </c>
      <c r="H176" s="77">
        <f>G176-F176</f>
        <v>-1210.7</v>
      </c>
      <c r="I176" s="78">
        <v>-1</v>
      </c>
      <c r="J176" s="114"/>
      <c r="K176" s="114"/>
    </row>
    <row r="177" spans="1:11" ht="15.75">
      <c r="A177" s="72"/>
      <c r="B177" s="19"/>
      <c r="C177" s="45" t="s">
        <v>340</v>
      </c>
      <c r="D177" s="77"/>
      <c r="E177" s="77" t="s">
        <v>139</v>
      </c>
      <c r="F177" s="21">
        <v>0</v>
      </c>
      <c r="G177" s="80">
        <v>0</v>
      </c>
      <c r="H177" s="77">
        <f>G177-F177</f>
        <v>0</v>
      </c>
      <c r="I177" s="78"/>
      <c r="J177" s="114"/>
      <c r="K177" s="114"/>
    </row>
    <row r="178" spans="1:11" ht="15.75">
      <c r="A178" s="72"/>
      <c r="B178" s="19"/>
      <c r="C178" s="45" t="s">
        <v>341</v>
      </c>
      <c r="D178" s="77"/>
      <c r="E178" s="77" t="s">
        <v>139</v>
      </c>
      <c r="F178" s="21">
        <v>0</v>
      </c>
      <c r="G178" s="80">
        <v>0</v>
      </c>
      <c r="H178" s="77">
        <f>G178-F178</f>
        <v>0</v>
      </c>
      <c r="I178" s="78"/>
      <c r="J178" s="114"/>
      <c r="K178" s="114"/>
    </row>
    <row r="179" spans="1:11" ht="36">
      <c r="A179" s="72"/>
      <c r="B179" s="19">
        <v>8</v>
      </c>
      <c r="C179" s="45" t="s">
        <v>349</v>
      </c>
      <c r="D179" s="77"/>
      <c r="E179" s="159" t="s">
        <v>350</v>
      </c>
      <c r="F179" s="21">
        <v>100</v>
      </c>
      <c r="G179" s="80">
        <v>100</v>
      </c>
      <c r="H179" s="77">
        <f>G179-F179</f>
        <v>0</v>
      </c>
      <c r="I179" s="78">
        <v>1</v>
      </c>
      <c r="J179" s="114"/>
      <c r="K179" s="114"/>
    </row>
    <row r="180" spans="1:11" ht="45">
      <c r="A180" s="72"/>
      <c r="B180" s="19">
        <v>9</v>
      </c>
      <c r="C180" s="45" t="s">
        <v>351</v>
      </c>
      <c r="D180" s="77"/>
      <c r="E180" s="159" t="s">
        <v>352</v>
      </c>
      <c r="F180" s="21">
        <v>30</v>
      </c>
      <c r="G180" s="80">
        <v>50</v>
      </c>
      <c r="H180" s="77">
        <f>G180-F180</f>
        <v>20</v>
      </c>
      <c r="I180" s="78">
        <v>1</v>
      </c>
      <c r="J180" s="114"/>
      <c r="K180" s="114"/>
    </row>
    <row r="181" spans="1:11" ht="15">
      <c r="A181" s="72"/>
      <c r="B181" s="19"/>
      <c r="C181" s="156" t="s">
        <v>353</v>
      </c>
      <c r="D181" s="157"/>
      <c r="E181" s="157"/>
      <c r="F181" s="157"/>
      <c r="G181" s="157"/>
      <c r="H181" s="157"/>
      <c r="I181" s="158"/>
      <c r="J181" s="114"/>
      <c r="K181" s="114"/>
    </row>
    <row r="182" spans="1:11" ht="15.75">
      <c r="A182" s="72"/>
      <c r="B182" s="19">
        <v>10</v>
      </c>
      <c r="C182" s="45" t="s">
        <v>336</v>
      </c>
      <c r="D182" s="77"/>
      <c r="E182" s="77" t="s">
        <v>354</v>
      </c>
      <c r="F182" s="21">
        <v>951.8</v>
      </c>
      <c r="G182" s="80">
        <v>-2278</v>
      </c>
      <c r="H182" s="77">
        <f>G182-F182</f>
        <v>-3229.8</v>
      </c>
      <c r="I182" s="78">
        <v>-1</v>
      </c>
      <c r="J182" s="114"/>
      <c r="K182" s="114"/>
    </row>
    <row r="183" spans="1:11" ht="45">
      <c r="A183" s="72"/>
      <c r="B183" s="19">
        <v>11</v>
      </c>
      <c r="C183" s="45" t="s">
        <v>351</v>
      </c>
      <c r="D183" s="77"/>
      <c r="E183" s="77" t="s">
        <v>352</v>
      </c>
      <c r="F183" s="21">
        <v>40</v>
      </c>
      <c r="G183" s="80">
        <v>40</v>
      </c>
      <c r="H183" s="77">
        <f>G183-F183</f>
        <v>0</v>
      </c>
      <c r="I183" s="78">
        <v>1</v>
      </c>
      <c r="J183" s="114"/>
      <c r="K183" s="114"/>
    </row>
    <row r="184" spans="1:11" ht="45">
      <c r="A184" s="72"/>
      <c r="B184" s="19">
        <v>12</v>
      </c>
      <c r="C184" s="45" t="s">
        <v>355</v>
      </c>
      <c r="D184" s="77"/>
      <c r="E184" s="77" t="s">
        <v>259</v>
      </c>
      <c r="F184" s="21">
        <v>0</v>
      </c>
      <c r="G184" s="80">
        <v>0</v>
      </c>
      <c r="H184" s="77"/>
      <c r="I184" s="78"/>
      <c r="J184" s="117"/>
      <c r="K184" s="117"/>
    </row>
    <row r="185" spans="1:11" ht="33" customHeight="1">
      <c r="A185" s="72">
        <v>22</v>
      </c>
      <c r="B185" s="73" t="s">
        <v>15</v>
      </c>
      <c r="C185" s="74"/>
      <c r="D185" s="74"/>
      <c r="E185" s="74"/>
      <c r="F185" s="74"/>
      <c r="G185" s="74"/>
      <c r="H185" s="74"/>
      <c r="I185" s="74"/>
      <c r="J185" s="74"/>
      <c r="K185" s="75"/>
    </row>
    <row r="186" spans="1:11" ht="45">
      <c r="A186" s="72"/>
      <c r="B186" s="160">
        <v>1</v>
      </c>
      <c r="C186" s="45" t="s">
        <v>356</v>
      </c>
      <c r="D186" s="77">
        <v>2010</v>
      </c>
      <c r="E186" s="77" t="s">
        <v>139</v>
      </c>
      <c r="F186" s="21">
        <v>100</v>
      </c>
      <c r="G186" s="77">
        <v>100</v>
      </c>
      <c r="H186" s="77">
        <f>G186-F186</f>
        <v>0</v>
      </c>
      <c r="I186" s="78">
        <v>1</v>
      </c>
      <c r="J186" s="79">
        <f>(I186+I187+I188+I189)/4</f>
        <v>1</v>
      </c>
      <c r="K186" s="79" t="s">
        <v>271</v>
      </c>
    </row>
    <row r="187" spans="1:11" ht="79.5">
      <c r="A187" s="72"/>
      <c r="B187" s="160">
        <v>2</v>
      </c>
      <c r="C187" s="45" t="s">
        <v>357</v>
      </c>
      <c r="D187" s="77">
        <v>2010</v>
      </c>
      <c r="E187" s="77" t="s">
        <v>139</v>
      </c>
      <c r="F187" s="21" t="s">
        <v>16</v>
      </c>
      <c r="G187" s="77">
        <v>100</v>
      </c>
      <c r="H187" s="77">
        <f>G187-100</f>
        <v>0</v>
      </c>
      <c r="I187" s="78">
        <v>1</v>
      </c>
      <c r="J187" s="79"/>
      <c r="K187" s="79"/>
    </row>
    <row r="188" spans="1:11" ht="54.75" customHeight="1">
      <c r="A188" s="72"/>
      <c r="B188" s="160">
        <v>3</v>
      </c>
      <c r="C188" s="87" t="s">
        <v>358</v>
      </c>
      <c r="D188" s="77">
        <v>2010</v>
      </c>
      <c r="E188" s="77" t="s">
        <v>139</v>
      </c>
      <c r="F188" s="21" t="s">
        <v>17</v>
      </c>
      <c r="G188" s="77">
        <v>100</v>
      </c>
      <c r="H188" s="77">
        <f>G188-100</f>
        <v>0</v>
      </c>
      <c r="I188" s="78">
        <v>1</v>
      </c>
      <c r="J188" s="79"/>
      <c r="K188" s="79"/>
    </row>
    <row r="189" spans="1:11" ht="54">
      <c r="A189" s="72"/>
      <c r="B189" s="160">
        <v>4</v>
      </c>
      <c r="C189" s="87" t="s">
        <v>359</v>
      </c>
      <c r="D189" s="77">
        <v>2010</v>
      </c>
      <c r="E189" s="77" t="s">
        <v>139</v>
      </c>
      <c r="F189" s="21" t="s">
        <v>18</v>
      </c>
      <c r="G189" s="161">
        <v>0.33</v>
      </c>
      <c r="H189" s="161">
        <f>G189-33%</f>
        <v>0</v>
      </c>
      <c r="I189" s="78">
        <v>1</v>
      </c>
      <c r="J189" s="79"/>
      <c r="K189" s="79"/>
    </row>
  </sheetData>
  <sheetProtection/>
  <mergeCells count="105">
    <mergeCell ref="J13:J21"/>
    <mergeCell ref="K49:K54"/>
    <mergeCell ref="J55:J66"/>
    <mergeCell ref="J2:J3"/>
    <mergeCell ref="K2:K3"/>
    <mergeCell ref="J6:J11"/>
    <mergeCell ref="K6:K11"/>
    <mergeCell ref="B5:K5"/>
    <mergeCell ref="A1:H1"/>
    <mergeCell ref="A5:A11"/>
    <mergeCell ref="E2:E3"/>
    <mergeCell ref="F2:I2"/>
    <mergeCell ref="A67:A71"/>
    <mergeCell ref="B75:B77"/>
    <mergeCell ref="B79:B82"/>
    <mergeCell ref="B4:C4"/>
    <mergeCell ref="B67:K67"/>
    <mergeCell ref="B72:K72"/>
    <mergeCell ref="B12:K12"/>
    <mergeCell ref="B22:K22"/>
    <mergeCell ref="B39:K39"/>
    <mergeCell ref="K13:K21"/>
    <mergeCell ref="A2:A3"/>
    <mergeCell ref="B2:C3"/>
    <mergeCell ref="D2:D3"/>
    <mergeCell ref="A48:A66"/>
    <mergeCell ref="J40:J47"/>
    <mergeCell ref="B48:K48"/>
    <mergeCell ref="K68:K71"/>
    <mergeCell ref="J49:J54"/>
    <mergeCell ref="K40:K47"/>
    <mergeCell ref="J23:J31"/>
    <mergeCell ref="K23:K31"/>
    <mergeCell ref="B32:C32"/>
    <mergeCell ref="J33:J38"/>
    <mergeCell ref="K33:K38"/>
    <mergeCell ref="K55:K66"/>
    <mergeCell ref="A117:A120"/>
    <mergeCell ref="J118:J120"/>
    <mergeCell ref="A108:A110"/>
    <mergeCell ref="J96:J102"/>
    <mergeCell ref="B83:K83"/>
    <mergeCell ref="B88:K88"/>
    <mergeCell ref="B95:K95"/>
    <mergeCell ref="B103:K103"/>
    <mergeCell ref="J84:J87"/>
    <mergeCell ref="K84:K87"/>
    <mergeCell ref="K73:K82"/>
    <mergeCell ref="C75:C77"/>
    <mergeCell ref="I75:I77"/>
    <mergeCell ref="J73:J82"/>
    <mergeCell ref="A88:A94"/>
    <mergeCell ref="J104:J107"/>
    <mergeCell ref="K104:K107"/>
    <mergeCell ref="A103:A107"/>
    <mergeCell ref="K96:K102"/>
    <mergeCell ref="A95:A102"/>
    <mergeCell ref="B108:K108"/>
    <mergeCell ref="J109:J110"/>
    <mergeCell ref="B111:K111"/>
    <mergeCell ref="J89:J94"/>
    <mergeCell ref="K89:K94"/>
    <mergeCell ref="B128:K128"/>
    <mergeCell ref="K109:K110"/>
    <mergeCell ref="J112:J116"/>
    <mergeCell ref="K112:K116"/>
    <mergeCell ref="K118:K120"/>
    <mergeCell ref="A111:A116"/>
    <mergeCell ref="J122:J127"/>
    <mergeCell ref="K122:K127"/>
    <mergeCell ref="B117:K117"/>
    <mergeCell ref="B121:K121"/>
    <mergeCell ref="J140:J146"/>
    <mergeCell ref="J129:J138"/>
    <mergeCell ref="B139:K139"/>
    <mergeCell ref="K140:K146"/>
    <mergeCell ref="K129:K138"/>
    <mergeCell ref="C133:C134"/>
    <mergeCell ref="J186:J189"/>
    <mergeCell ref="K186:K189"/>
    <mergeCell ref="B147:K147"/>
    <mergeCell ref="B152:K152"/>
    <mergeCell ref="B165:K165"/>
    <mergeCell ref="K166:K184"/>
    <mergeCell ref="B185:K185"/>
    <mergeCell ref="J153:J164"/>
    <mergeCell ref="K153:K164"/>
    <mergeCell ref="C181:I181"/>
    <mergeCell ref="A147:A151"/>
    <mergeCell ref="J148:J151"/>
    <mergeCell ref="K148:K151"/>
    <mergeCell ref="C175:I175"/>
    <mergeCell ref="A165:A184"/>
    <mergeCell ref="J166:J184"/>
    <mergeCell ref="C167:I167"/>
    <mergeCell ref="A185:A189"/>
    <mergeCell ref="A22:A31"/>
    <mergeCell ref="A12:A21"/>
    <mergeCell ref="A32:A38"/>
    <mergeCell ref="A39:A47"/>
    <mergeCell ref="A152:A164"/>
    <mergeCell ref="A128:A138"/>
    <mergeCell ref="A139:A146"/>
    <mergeCell ref="A83:A87"/>
    <mergeCell ref="A72:A8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scale="74" r:id="rId1"/>
  <rowBreaks count="3" manualBreakCount="3">
    <brk id="66" max="255" man="1"/>
    <brk id="127" max="255" man="1"/>
    <brk id="1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D6" sqref="D6"/>
    </sheetView>
  </sheetViews>
  <sheetFormatPr defaultColWidth="9.00390625" defaultRowHeight="12.75"/>
  <cols>
    <col min="1" max="1" width="20.375" style="0" customWidth="1"/>
    <col min="2" max="2" width="18.625" style="0" customWidth="1"/>
    <col min="3" max="3" width="20.125" style="0" customWidth="1"/>
    <col min="4" max="4" width="38.875" style="0" customWidth="1"/>
    <col min="5" max="5" width="27.625" style="0" customWidth="1"/>
  </cols>
  <sheetData>
    <row r="1" spans="1:11" ht="37.5" customHeight="1">
      <c r="A1" s="163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ht="12.75">
      <c r="A2" s="164"/>
    </row>
    <row r="3" spans="1:5" ht="110.25">
      <c r="A3" s="24" t="s">
        <v>20</v>
      </c>
      <c r="B3" s="24" t="s">
        <v>21</v>
      </c>
      <c r="C3" s="24" t="s">
        <v>22</v>
      </c>
      <c r="D3" s="24" t="s">
        <v>23</v>
      </c>
      <c r="E3" s="24" t="s">
        <v>24</v>
      </c>
    </row>
    <row r="4" spans="1:5" ht="46.5" customHeight="1">
      <c r="A4" s="165" t="s">
        <v>25</v>
      </c>
      <c r="B4" s="8" t="s">
        <v>26</v>
      </c>
      <c r="C4" s="24" t="s">
        <v>27</v>
      </c>
      <c r="D4" s="24" t="s">
        <v>28</v>
      </c>
      <c r="E4" s="8" t="s">
        <v>29</v>
      </c>
    </row>
    <row r="5" spans="1:5" ht="63.75" customHeight="1">
      <c r="A5" s="165"/>
      <c r="B5" s="16"/>
      <c r="C5" s="24" t="s">
        <v>30</v>
      </c>
      <c r="D5" s="24" t="s">
        <v>31</v>
      </c>
      <c r="E5" s="16"/>
    </row>
    <row r="6" spans="1:5" ht="34.5" customHeight="1">
      <c r="A6" s="166" t="s">
        <v>32</v>
      </c>
      <c r="B6" s="167" t="s">
        <v>33</v>
      </c>
      <c r="C6" s="24" t="s">
        <v>34</v>
      </c>
      <c r="D6" s="24" t="s">
        <v>35</v>
      </c>
      <c r="E6" s="8" t="s">
        <v>36</v>
      </c>
    </row>
    <row r="7" spans="1:5" ht="78.75" customHeight="1">
      <c r="A7" s="165"/>
      <c r="B7" s="167"/>
      <c r="C7" s="24" t="s">
        <v>30</v>
      </c>
      <c r="D7" s="24" t="s">
        <v>37</v>
      </c>
      <c r="E7" s="16"/>
    </row>
    <row r="8" spans="1:5" ht="59.25" customHeight="1">
      <c r="A8" s="166" t="s">
        <v>38</v>
      </c>
      <c r="B8" s="167" t="s">
        <v>39</v>
      </c>
      <c r="C8" s="24" t="s">
        <v>40</v>
      </c>
      <c r="D8" s="167" t="s">
        <v>41</v>
      </c>
      <c r="E8" s="8" t="s">
        <v>42</v>
      </c>
    </row>
    <row r="9" spans="1:5" ht="23.25" customHeight="1">
      <c r="A9" s="166"/>
      <c r="B9" s="167"/>
      <c r="C9" s="24" t="s">
        <v>30</v>
      </c>
      <c r="D9" s="167"/>
      <c r="E9" s="16"/>
    </row>
    <row r="10" spans="1:5" ht="39.75" customHeight="1">
      <c r="A10" s="168" t="s">
        <v>43</v>
      </c>
      <c r="B10" s="169"/>
      <c r="C10" s="169"/>
      <c r="D10" s="169"/>
      <c r="E10" s="169"/>
    </row>
    <row r="12" ht="12.75">
      <c r="A12" s="170"/>
    </row>
  </sheetData>
  <sheetProtection/>
  <mergeCells count="12">
    <mergeCell ref="A10:E10"/>
    <mergeCell ref="E8:E9"/>
    <mergeCell ref="A8:A9"/>
    <mergeCell ref="B8:B9"/>
    <mergeCell ref="D8:D9"/>
    <mergeCell ref="A1:K1"/>
    <mergeCell ref="B6:B7"/>
    <mergeCell ref="A6:A7"/>
    <mergeCell ref="A4:A5"/>
    <mergeCell ref="E6:E7"/>
    <mergeCell ref="B4:B5"/>
    <mergeCell ref="E4:E5"/>
  </mergeCells>
  <printOptions/>
  <pageMargins left="0.3937007874015748" right="0.1968503937007874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2011-10-25T04:59:44Z</dcterms:created>
  <dcterms:modified xsi:type="dcterms:W3CDTF">2011-10-25T05:01:46Z</dcterms:modified>
  <cp:category/>
  <cp:version/>
  <cp:contentType/>
  <cp:contentStatus/>
</cp:coreProperties>
</file>